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445" tabRatio="825" activeTab="0"/>
  </bookViews>
  <sheets>
    <sheet name="свод" sheetId="1" r:id="rId1"/>
  </sheets>
  <definedNames>
    <definedName name="_xlnm.Print_Area" localSheetId="0">'свод'!$A$1:$F$224</definedName>
  </definedNames>
  <calcPr fullCalcOnLoad="1"/>
</workbook>
</file>

<file path=xl/sharedStrings.xml><?xml version="1.0" encoding="utf-8"?>
<sst xmlns="http://schemas.openxmlformats.org/spreadsheetml/2006/main" count="678" uniqueCount="276">
  <si>
    <t>831</t>
  </si>
  <si>
    <t>8510080220</t>
  </si>
  <si>
    <t>852</t>
  </si>
  <si>
    <t>Уплата прочих налогов, сборов и иных платежей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</si>
  <si>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</si>
  <si>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8510080230</t>
  </si>
  <si>
    <t>9110081010</t>
  </si>
  <si>
    <t>8610080620</t>
  </si>
  <si>
    <t>8510000000</t>
  </si>
  <si>
    <t>8500000000</t>
  </si>
  <si>
    <t>0800000000</t>
  </si>
  <si>
    <t>8610000000</t>
  </si>
  <si>
    <t>9110000000</t>
  </si>
  <si>
    <t>9100000000</t>
  </si>
  <si>
    <t>0810000000</t>
  </si>
  <si>
    <t>0810080630</t>
  </si>
  <si>
    <t>0830000000</t>
  </si>
  <si>
    <t>Резервный фонд в рамках непрограммных расходов отдельных органов исполнительной власти</t>
  </si>
  <si>
    <t>870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</si>
  <si>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</si>
  <si>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</si>
  <si>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Глава администрации Березовского района в рамках непрограммных расходов администрации Березовского района</t>
  </si>
  <si>
    <t>8518021</t>
  </si>
  <si>
    <t>Дотации</t>
  </si>
  <si>
    <t>510</t>
  </si>
  <si>
    <t>Организация общественных работ в рамках непрограммных расходов администрации Березовского района</t>
  </si>
  <si>
    <t>8518103</t>
  </si>
  <si>
    <t>1090000</t>
  </si>
  <si>
    <t>Реализация календарного плана спортивно-массовых мероприятий, подготовка и участие сборных команд района в официальных краевых спортивных мероприятиях</t>
  </si>
  <si>
    <t>Иные дотации</t>
  </si>
  <si>
    <t>1402</t>
  </si>
  <si>
    <t>1598107</t>
  </si>
  <si>
    <t>Подпрограмма "Развитие массовой физической культуры и спорта" муниципальной программы "Развитие физической культуры, спорта в Березовском районе"</t>
  </si>
  <si>
    <t>Муниципальная программа "Развитие физической культуры, спорта в Березовском районе"</t>
  </si>
  <si>
    <t>Расчет коэффициентов К1, К2 для взимания арендной платы</t>
  </si>
  <si>
    <t>Межевание и постановка на кадастровый учет земельных участков</t>
  </si>
  <si>
    <t>Муниципальная программа "Управление муниципальными финансами"</t>
  </si>
  <si>
    <t>1600000</t>
  </si>
  <si>
    <t>1610000</t>
  </si>
  <si>
    <t>1618101</t>
  </si>
  <si>
    <t>Обеспечение деятельности (оказание услуг) подведомственных учреждений в рамках непрограммных расходов администрации Березовского района (атр предпр)</t>
  </si>
  <si>
    <t>Муниципальная программа "Развитие земельно-имущественных отношений в Березовском районе"</t>
  </si>
  <si>
    <t>Мероприятия муниципальной программы "Развитие земельно-имущественных отношений в Березовском районе"</t>
  </si>
  <si>
    <t>Инвентаризация объектов недвижимости в рамках мероприятий муниципальной программы "Развитие земельно-имущественных отношений в Березовском районе"</t>
  </si>
  <si>
    <t>Публикация информации о предоставлении земельных участков, продаже объектов недвижимости, проведении аукционов, конкурсов, торгов, а также НПА в рамках мероприятий муниципальной программы "Развитие земельно-имущественных отношений в Березовском районе"</t>
  </si>
  <si>
    <t>Демонтаж незаконно установленных рекламных конструкций в рамках мероприятий муниципальной программы "Развитие земельно-имущественных отношений в Березовском районе"</t>
  </si>
  <si>
    <t>Муниципальная программа "Профилактика терроризма и экстремизма на территории Березовского района Красноярского края"</t>
  </si>
  <si>
    <t>Подпрограмма "Профилактика терроризма и экстремизма на территории Березовского района"</t>
  </si>
  <si>
    <t>Расходы по профилактике терроризма и экстремизма</t>
  </si>
  <si>
    <t>Муниципальная программа "Поддержка субъектов малого и среднего предпринимательства в Березовском районе"</t>
  </si>
  <si>
    <t>Подпрограмма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</si>
  <si>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Расходы на обеспечение деятельности Центра содействия малому предпринимательству Березовского района, работающего по принципу "одно окно" подпрограммы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</si>
  <si>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Резерв на увеличение заработной платы</t>
  </si>
  <si>
    <t>Мероприятия муниципальной программы"Развитие молодежной политики Березовского района"</t>
  </si>
  <si>
    <t>Патриотическое воспитание молодежи района в рамках муниципальной программы"Развитие молодежной политики Березовского района"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</si>
  <si>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</si>
  <si>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Дотация на поддержку мер по обеспечению сбалансированности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</si>
  <si>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Доплаты к пенсиям государственных (муниципальных) служащих субъектов Российской Федерации (переданные полномочия) в рамках непрограммных расходов отдельных органов исполнительной власти</t>
  </si>
  <si>
    <t>Полномочия по муниципальному жилищному контролю</t>
  </si>
  <si>
    <t>9148102</t>
  </si>
  <si>
    <t>9168003</t>
  </si>
  <si>
    <t>Передача полномочий в области культуры</t>
  </si>
  <si>
    <t>1598102</t>
  </si>
  <si>
    <t>0107</t>
  </si>
  <si>
    <t>Проведение выборов и референдумов</t>
  </si>
  <si>
    <t>Расходы на проведение выборов</t>
  </si>
  <si>
    <t>1598104</t>
  </si>
  <si>
    <t>1598105</t>
  </si>
  <si>
    <t>1598106</t>
  </si>
  <si>
    <t>121</t>
  </si>
  <si>
    <t>122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</si>
  <si>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</si>
  <si>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</si>
  <si>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</si>
  <si>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</si>
  <si>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</si>
  <si>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</si>
  <si>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Массовый спорт</t>
  </si>
  <si>
    <t>Фонд оплаты труда казенных учреждений и взносы по обязательному социальному страхованию</t>
  </si>
  <si>
    <t>111</t>
  </si>
  <si>
    <t>612</t>
  </si>
  <si>
    <t>Субсидии бюджетным учреждениям на иные цели</t>
  </si>
  <si>
    <t>Передача полномочий по градостроительной деятельности</t>
  </si>
  <si>
    <t>Передача полномочий по муниципальному земельному контролю</t>
  </si>
  <si>
    <t>1598026</t>
  </si>
  <si>
    <t>1598028</t>
  </si>
  <si>
    <t>9128025</t>
  </si>
  <si>
    <t>Функционирование муниципального отдела культуры</t>
  </si>
  <si>
    <t>9160000</t>
  </si>
  <si>
    <t>Помоги пойти учиться</t>
  </si>
  <si>
    <t>8518105</t>
  </si>
  <si>
    <t>Наименование Главных распорядителей, получателей бюджетных средств и наименование показателей бюджетной классификации</t>
  </si>
  <si>
    <t>Другие вопросы в области социальной политики</t>
  </si>
  <si>
    <t>Другие общегосударственные вопросы</t>
  </si>
  <si>
    <t>Другие вопросы в области национальной экономики</t>
  </si>
  <si>
    <t>Функционирование высшего должностного лица субъекта РФ и органа местного самоуправления</t>
  </si>
  <si>
    <t>0113</t>
  </si>
  <si>
    <t>0804</t>
  </si>
  <si>
    <t>ВСЕГО</t>
  </si>
  <si>
    <t>0707</t>
  </si>
  <si>
    <t>0104</t>
  </si>
  <si>
    <t>0405</t>
  </si>
  <si>
    <t>0412</t>
  </si>
  <si>
    <t>0102</t>
  </si>
  <si>
    <t>0801</t>
  </si>
  <si>
    <t>891</t>
  </si>
  <si>
    <t>Р, ПР</t>
  </si>
  <si>
    <t>ВР</t>
  </si>
  <si>
    <t>Защита населения и территории от последствий ЧС природного и техногеного характера</t>
  </si>
  <si>
    <t>1006</t>
  </si>
  <si>
    <t>0111</t>
  </si>
  <si>
    <t>Условно утверждаемые расходы</t>
  </si>
  <si>
    <t>Резервные фонды</t>
  </si>
  <si>
    <t>0408</t>
  </si>
  <si>
    <t>Транспорт</t>
  </si>
  <si>
    <t xml:space="preserve">Молодежная политика  </t>
  </si>
  <si>
    <t>1500000</t>
  </si>
  <si>
    <t>1590000</t>
  </si>
  <si>
    <t>Непрограммные расходы администрации Березовского района</t>
  </si>
  <si>
    <t>Функционирование администрации Березовского района</t>
  </si>
  <si>
    <t>8500000</t>
  </si>
  <si>
    <t>8510000</t>
  </si>
  <si>
    <t>Возмещение затрат пассажирских перевозок между населенными пунктами в рамках непрограммных расходов администрации Березовского района</t>
  </si>
  <si>
    <t>Субсидии юридическим лицам (кроме некоммерческих организаций), индивидуальным предпринимателям, физическим лицам</t>
  </si>
  <si>
    <t>8518358</t>
  </si>
  <si>
    <t>810</t>
  </si>
  <si>
    <t>1100000</t>
  </si>
  <si>
    <t>1110000</t>
  </si>
  <si>
    <t>1102</t>
  </si>
  <si>
    <t>0900000</t>
  </si>
  <si>
    <t>0910000</t>
  </si>
  <si>
    <t>Непрограммные расходы отдельных органов исполнительной власти</t>
  </si>
  <si>
    <t>Функционирование муниципального управления социальной защиты населения</t>
  </si>
  <si>
    <t>9100000</t>
  </si>
  <si>
    <t>9120000</t>
  </si>
  <si>
    <t>1118101</t>
  </si>
  <si>
    <t>1098107</t>
  </si>
  <si>
    <t>8518101</t>
  </si>
  <si>
    <t>0918101</t>
  </si>
  <si>
    <t>8518062</t>
  </si>
  <si>
    <t>Функционирование МКУ служба "Заказчика" по управлению ЖКХ и жилищной политики Березовского района</t>
  </si>
  <si>
    <t>9140000</t>
  </si>
  <si>
    <t>1430075170</t>
  </si>
  <si>
    <t>Дотация на выравнивание</t>
  </si>
  <si>
    <t>Администрация поселка  Березовка Березовского района</t>
  </si>
  <si>
    <t>Функционирование поселкового  Совета депутатов</t>
  </si>
  <si>
    <t xml:space="preserve">Глава  поселка </t>
  </si>
  <si>
    <t xml:space="preserve">Фонд оплаты труда государственных (муниципальных) органов </t>
  </si>
  <si>
    <t xml:space="preserve">Взносы  по обязательному  социальному страхованию на выплаты денежного содержания  и иные выплаты работникам государственных ( муниципальных ) органов </t>
  </si>
  <si>
    <t>129</t>
  </si>
  <si>
    <t>Непрограммные расходы администрации  поселка Березовка Березовского района</t>
  </si>
  <si>
    <t>Функционирование администрации поселка Березовка Березовского района</t>
  </si>
  <si>
    <t xml:space="preserve">Руководство и управление в сфере установленных функций органов государственной (муниципальной) власти в рамках непрограммных расходов администрации поселка Березовка </t>
  </si>
  <si>
    <t>8510081030</t>
  </si>
  <si>
    <t xml:space="preserve">Муниципальная программа "Профилактика экстремизма и терроризма на территрии поселка Березовка" </t>
  </si>
  <si>
    <t>240</t>
  </si>
  <si>
    <t>1100</t>
  </si>
  <si>
    <t xml:space="preserve">Массовый спорт </t>
  </si>
  <si>
    <t>Муниципальная программа " Содействие развитию физической культурыи спорта поселка Березовка" на 2016-2018 годы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</si>
  <si>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 и  спорта" поселка Березовка на 2016-2018 годы </t>
  </si>
  <si>
    <t xml:space="preserve">Мероприятия по реализации комплекса мероприятияй , обеспечивающих организацию трудового отряда </t>
  </si>
  <si>
    <t xml:space="preserve"> Спортивные мероприятия  </t>
  </si>
  <si>
    <t>Муниципальная программа "Повышение качества жизни и прочие мероприятия на территоррии поселка" на 2016-2018 годы</t>
  </si>
  <si>
    <t xml:space="preserve">Прочая закупка товаров, работ и услуг для обеспечения государственных (муниципальных)нужд </t>
  </si>
  <si>
    <t>0310</t>
  </si>
  <si>
    <t xml:space="preserve">МКУ ЦБМО п. Березовка </t>
  </si>
  <si>
    <t xml:space="preserve">Обеспечение деятельности (оказание услуг) подведомственных учреждений  </t>
  </si>
  <si>
    <t xml:space="preserve">Фонд оплаты труда  казенных учреждений  </t>
  </si>
  <si>
    <t xml:space="preserve">Взносы  по обязательному  социальному страхованию на выплаты по оплате труда  работников  и иные  денежного содержания  и иные выплаты работникам государственных ( муниципальных ) органов </t>
  </si>
  <si>
    <t>119</t>
  </si>
  <si>
    <t>Функционирование  администрации поселка Березовка Березовского района</t>
  </si>
  <si>
    <t>Дорожное хозяйство (дорожные фонды)</t>
  </si>
  <si>
    <t>0409</t>
  </si>
  <si>
    <t xml:space="preserve">Муниципальная программа  " Повышение качества жизни и прочие мероприятия на территории поселка Березовка  на 2016-2018 годы 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</si>
  <si>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2016-2018 годы 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</si>
  <si>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2016-2018 годы</t>
  </si>
  <si>
    <t>п/п Дороги поселка Березовка</t>
  </si>
  <si>
    <t xml:space="preserve">п/п Дороги поселка Березовка </t>
  </si>
  <si>
    <t>Ремонт и содержание дорог</t>
  </si>
  <si>
    <t xml:space="preserve">Безопасность дорожного движения </t>
  </si>
  <si>
    <t>0728004</t>
  </si>
  <si>
    <t>Расходы  на софинансирование</t>
  </si>
  <si>
    <t>Непрограммые расходы Администрации поселка Березовка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</si>
  <si>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</si>
  <si>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</si>
  <si>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>ЖИЛИЩНО-КОММУНАЛЬНОЕ ХОЗЯЙСТВО</t>
  </si>
  <si>
    <t>0500</t>
  </si>
  <si>
    <t>Благоустройство</t>
  </si>
  <si>
    <t>0503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</si>
  <si>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2016-2018 годы 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</si>
  <si>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</si>
  <si>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</si>
  <si>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</si>
  <si>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</si>
  <si>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Расходы на прочее благоустройство </t>
  </si>
  <si>
    <t>Мероприятия  в области ЖКХ</t>
  </si>
  <si>
    <t>0505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</si>
  <si>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</si>
  <si>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</si>
  <si>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 xml:space="preserve">Содержание  муниципальных сетей </t>
  </si>
  <si>
    <t>0798004</t>
  </si>
  <si>
    <t>Прочее муниципальное имущество</t>
  </si>
  <si>
    <t>0798005</t>
  </si>
  <si>
    <t>Муниципальная программа " Культура поселка Березовка " на 2016-2018</t>
  </si>
  <si>
    <t>Подпрограмма " Сохранение культурного наследия" в рамках муниципальной программы  " Культура поселка Березовка " на 2016-2018 годы  (ЦБС)</t>
  </si>
  <si>
    <t>Обеспечение деятельности(оказание услуг) подведомственных учреждений (библиотека)</t>
  </si>
  <si>
    <t>Субсидия бюджетному учреждению культуры на финансовое  обеспечение муниципального задания на оказание муниципальных услуг</t>
  </si>
  <si>
    <t>Субсидия на иные цели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</si>
  <si>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2016-2018 годы </t>
  </si>
  <si>
    <t>Обеспечение деятельности(оказание услуг) подведомственных учреждений (ДК)</t>
  </si>
  <si>
    <t>610</t>
  </si>
  <si>
    <t>Мероприятия в рамках муниципальной программы " Культура поселка Березовка " на 2016-2018 годы</t>
  </si>
  <si>
    <t>Мероприятия в области культуры</t>
  </si>
  <si>
    <t>1300000,0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</si>
  <si>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</si>
  <si>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</si>
  <si>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 xml:space="preserve">Расходы по персональным выплатам, устанавливаемые в целях повышения оплаты труда  молодым специалистам </t>
  </si>
  <si>
    <t>8511031</t>
  </si>
  <si>
    <t xml:space="preserve">Социальное обеспечение населения </t>
  </si>
  <si>
    <t>1003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</si>
  <si>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</si>
  <si>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>КУЛЬТУРА</t>
  </si>
  <si>
    <t>ФИЗИЧЕСКАЯ КУЛЬТУРА, СПОРТ И МОЛОДЕЖНАЯ ПОЛИТИКА</t>
  </si>
  <si>
    <t>Муниципальная программа "Молодежь поселка Березовка в ХХ1 веке"</t>
  </si>
  <si>
    <t>880</t>
  </si>
  <si>
    <t>8510085140</t>
  </si>
  <si>
    <t>0720000010</t>
  </si>
  <si>
    <t>0700000000</t>
  </si>
  <si>
    <t>0720000000</t>
  </si>
  <si>
    <t xml:space="preserve">Расходы  на софинансирование по содержанию дорог </t>
  </si>
  <si>
    <t xml:space="preserve">Софинансирование дорожный фонд </t>
  </si>
  <si>
    <t>8510081040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</si>
  <si>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</si>
  <si>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</si>
  <si>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8100000000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</si>
  <si>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</si>
  <si>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Березовский поселковый  Совет депутатов</t>
  </si>
  <si>
    <t>Непрограммные расходы поселкового Совета депутатов</t>
  </si>
  <si>
    <t>Председатель поселкового  Совета Депутатов</t>
  </si>
  <si>
    <t>Руководство и управление в сфере установленных функций органов государственной (муниципальной) власти в рамках непрограммных расходов поселкового  Совета депутатов</t>
  </si>
  <si>
    <t>НАЦИОНАЛЬНАЯ ЭКОНОМИКА</t>
  </si>
  <si>
    <t>0400</t>
  </si>
  <si>
    <t xml:space="preserve">Непрограммные расходы Администрации поселка Березовка </t>
  </si>
  <si>
    <t xml:space="preserve">Организация выборов  </t>
  </si>
  <si>
    <t>2017 год</t>
  </si>
  <si>
    <t xml:space="preserve">2018 год </t>
  </si>
  <si>
    <t>400000</t>
  </si>
  <si>
    <t>0</t>
  </si>
  <si>
    <t>8110080240</t>
  </si>
  <si>
    <t>0790080050</t>
  </si>
  <si>
    <t>0790080010</t>
  </si>
  <si>
    <t>0790080000</t>
  </si>
  <si>
    <t>070000000</t>
  </si>
  <si>
    <t>071000000</t>
  </si>
  <si>
    <t>0710080010</t>
  </si>
  <si>
    <t>0710080030</t>
  </si>
  <si>
    <t>0710080040</t>
  </si>
  <si>
    <t>0710080050</t>
  </si>
  <si>
    <t xml:space="preserve">Содержание  прочего муниципального имущества </t>
  </si>
  <si>
    <t>0790080030</t>
  </si>
  <si>
    <t>0790080040</t>
  </si>
  <si>
    <t>0830080640</t>
  </si>
  <si>
    <t>0890000000</t>
  </si>
  <si>
    <t>0890080010</t>
  </si>
  <si>
    <t>8510081060</t>
  </si>
  <si>
    <t>09000000000</t>
  </si>
  <si>
    <t>09100000000</t>
  </si>
  <si>
    <t>0910080620</t>
  </si>
  <si>
    <t>0990080020</t>
  </si>
  <si>
    <t>0850000000</t>
  </si>
  <si>
    <t>0850080010</t>
  </si>
  <si>
    <t>622</t>
  </si>
  <si>
    <t xml:space="preserve">Распределение бюдетных ассигнований  по целевым статьям (государственным программам поселка Березовка и непрограммым расходам ) группам и подгруппам видов расходов, разделам , подразделам классификации расходов бюджета поселка Березовка </t>
  </si>
  <si>
    <t xml:space="preserve">Целевая статья </t>
  </si>
  <si>
    <t>Приложение № 9 к Решению Березовского поселкового Совета депутатов от 18.12.2015 №5-5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</si>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</sst>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0"/>
    <numFmt numFmtId="178" formatCode="000"/>
    <numFmt numFmtId="179" formatCode="0.000"/>
    <numFmt numFmtId="180" formatCode="0000"/>
    <numFmt numFmtId="181" formatCode="\О\б\щ\и\й"/>
    <numFmt numFmtId="182" formatCode="#,##0.0"/>
    <numFmt numFmtId="183" formatCode="000000"/>
    <numFmt numFmtId="184" formatCode="?"/>
    <numFmt numFmtId="185" formatCode="#,##0.00&quot;р.&quot;"/>
    <numFmt numFmtId="186" formatCode="[$-FC19]d\ mmmm\ yyyy\ &quot;г.&quot;"/>
    <numFmt numFmtId="187" formatCode="[$-409]dddd\,\ mmmm\ dd\,\ yyyy"/>
    <numFmt numFmtId="188" formatCode="[$-409]h:mm:ss\ AM/PM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0" fontId="17" fillId="35" borderId="0" xfId="0" applyFont="1" applyFill="1" applyAlignment="1">
      <alignment/>
    </xf>
    <xf numFmtId="49" fontId="15" fillId="35" borderId="10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0" fontId="15" fillId="35" borderId="0" xfId="0" applyFont="1" applyFill="1" applyAlignment="1">
      <alignment/>
    </xf>
    <xf numFmtId="0" fontId="13" fillId="34" borderId="10" xfId="0" applyFont="1" applyFill="1" applyBorder="1" applyAlignment="1">
      <alignment vertical="top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top" wrapText="1"/>
    </xf>
    <xf numFmtId="49" fontId="17" fillId="35" borderId="10" xfId="0" applyNumberFormat="1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0" fontId="15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wrapText="1"/>
    </xf>
    <xf numFmtId="0" fontId="12" fillId="32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2" fillId="2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" fontId="15" fillId="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Alignment="1">
      <alignment horizontal="right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2" fontId="19" fillId="0" borderId="11" xfId="57" applyNumberFormat="1" applyFont="1" applyBorder="1" applyAlignment="1">
      <alignment horizontal="center" vertical="center"/>
    </xf>
    <xf numFmtId="2" fontId="19" fillId="0" borderId="10" xfId="57" applyNumberFormat="1" applyFont="1" applyBorder="1" applyAlignment="1">
      <alignment horizontal="center" vertical="center"/>
    </xf>
    <xf numFmtId="49" fontId="19" fillId="0" borderId="10" xfId="57" applyNumberFormat="1" applyFont="1" applyBorder="1" applyAlignment="1">
      <alignment horizontal="center" vertical="center"/>
    </xf>
    <xf numFmtId="2" fontId="20" fillId="0" borderId="11" xfId="57" applyNumberFormat="1" applyFont="1" applyBorder="1" applyAlignment="1">
      <alignment horizontal="left" vertical="top" wrapText="1"/>
    </xf>
    <xf numFmtId="49" fontId="21" fillId="0" borderId="10" xfId="57" applyNumberFormat="1" applyFont="1" applyBorder="1" applyAlignment="1">
      <alignment horizontal="center" vertical="center"/>
    </xf>
    <xf numFmtId="2" fontId="20" fillId="0" borderId="10" xfId="57" applyNumberFormat="1" applyFont="1" applyBorder="1" applyAlignment="1">
      <alignment horizontal="center" vertical="center"/>
    </xf>
    <xf numFmtId="2" fontId="11" fillId="36" borderId="11" xfId="57" applyNumberFormat="1" applyFont="1" applyFill="1" applyBorder="1" applyAlignment="1">
      <alignment horizontal="left"/>
    </xf>
    <xf numFmtId="2" fontId="18" fillId="36" borderId="11" xfId="57" applyNumberFormat="1" applyFont="1" applyFill="1" applyBorder="1" applyAlignment="1">
      <alignment horizontal="center" vertical="center"/>
    </xf>
    <xf numFmtId="2" fontId="18" fillId="36" borderId="10" xfId="57" applyNumberFormat="1" applyFont="1" applyFill="1" applyBorder="1" applyAlignment="1">
      <alignment horizontal="center" vertical="center"/>
    </xf>
    <xf numFmtId="2" fontId="19" fillId="37" borderId="11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center" vertical="center"/>
    </xf>
    <xf numFmtId="2" fontId="19" fillId="38" borderId="10" xfId="57" applyNumberFormat="1" applyFont="1" applyFill="1" applyBorder="1" applyAlignment="1">
      <alignment horizontal="left" vertical="top" wrapText="1" shrinkToFit="1"/>
    </xf>
    <xf numFmtId="2" fontId="19" fillId="38" borderId="11" xfId="57" applyNumberFormat="1" applyFont="1" applyFill="1" applyBorder="1" applyAlignment="1">
      <alignment horizontal="center" vertical="center"/>
    </xf>
    <xf numFmtId="2" fontId="19" fillId="38" borderId="10" xfId="57" applyNumberFormat="1" applyFont="1" applyFill="1" applyBorder="1" applyAlignment="1">
      <alignment horizontal="center" vertical="center"/>
    </xf>
    <xf numFmtId="49" fontId="19" fillId="38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Border="1" applyAlignment="1">
      <alignment horizontal="left" vertical="top" wrapText="1" shrinkToFit="1"/>
    </xf>
    <xf numFmtId="2" fontId="19" fillId="39" borderId="10" xfId="57" applyNumberFormat="1" applyFont="1" applyFill="1" applyBorder="1" applyAlignment="1">
      <alignment horizontal="left" vertical="top" wrapText="1" shrinkToFit="1"/>
    </xf>
    <xf numFmtId="2" fontId="19" fillId="39" borderId="10" xfId="57" applyNumberFormat="1" applyFont="1" applyFill="1" applyBorder="1" applyAlignment="1">
      <alignment horizontal="center" vertical="center"/>
    </xf>
    <xf numFmtId="2" fontId="22" fillId="38" borderId="10" xfId="57" applyNumberFormat="1" applyFont="1" applyFill="1" applyBorder="1" applyAlignment="1">
      <alignment horizontal="left" vertical="top" wrapText="1" shrinkToFit="1"/>
    </xf>
    <xf numFmtId="2" fontId="19" fillId="37" borderId="10" xfId="57" applyNumberFormat="1" applyFont="1" applyFill="1" applyBorder="1" applyAlignment="1">
      <alignment horizontal="left" vertical="center" wrapText="1" shrinkToFit="1"/>
    </xf>
    <xf numFmtId="49" fontId="19" fillId="37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Border="1" applyAlignment="1">
      <alignment horizontal="left" vertical="top" wrapText="1"/>
    </xf>
    <xf numFmtId="49" fontId="19" fillId="37" borderId="11" xfId="57" applyNumberFormat="1" applyFont="1" applyFill="1" applyBorder="1" applyAlignment="1">
      <alignment horizontal="center" vertical="center"/>
    </xf>
    <xf numFmtId="2" fontId="21" fillId="37" borderId="10" xfId="57" applyNumberFormat="1" applyFont="1" applyFill="1" applyBorder="1" applyAlignment="1">
      <alignment horizontal="left" vertical="center" wrapText="1" shrinkToFit="1"/>
    </xf>
    <xf numFmtId="2" fontId="18" fillId="39" borderId="11" xfId="57" applyNumberFormat="1" applyFont="1" applyFill="1" applyBorder="1" applyAlignment="1">
      <alignment horizontal="center" vertical="center"/>
    </xf>
    <xf numFmtId="2" fontId="18" fillId="39" borderId="10" xfId="57" applyNumberFormat="1" applyFont="1" applyFill="1" applyBorder="1" applyAlignment="1">
      <alignment horizontal="center" vertical="center"/>
    </xf>
    <xf numFmtId="2" fontId="19" fillId="0" borderId="11" xfId="57" applyNumberFormat="1" applyFont="1" applyFill="1" applyBorder="1" applyAlignment="1">
      <alignment horizontal="center" vertical="center"/>
    </xf>
    <xf numFmtId="2" fontId="19" fillId="0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Fill="1" applyBorder="1" applyAlignment="1">
      <alignment horizontal="left" vertical="top" wrapText="1" shrinkToFit="1"/>
    </xf>
    <xf numFmtId="2" fontId="19" fillId="36" borderId="12" xfId="57" applyNumberFormat="1" applyFont="1" applyFill="1" applyBorder="1" applyAlignment="1">
      <alignment horizontal="left" shrinkToFit="1"/>
    </xf>
    <xf numFmtId="2" fontId="19" fillId="36" borderId="11" xfId="57" applyNumberFormat="1" applyFont="1" applyFill="1" applyBorder="1" applyAlignment="1">
      <alignment horizontal="center" vertical="center"/>
    </xf>
    <xf numFmtId="2" fontId="19" fillId="36" borderId="10" xfId="57" applyNumberFormat="1" applyFont="1" applyFill="1" applyBorder="1" applyAlignment="1">
      <alignment horizontal="center" vertical="center"/>
    </xf>
    <xf numFmtId="2" fontId="19" fillId="37" borderId="12" xfId="57" applyNumberFormat="1" applyFont="1" applyFill="1" applyBorder="1" applyAlignment="1">
      <alignment horizontal="left" shrinkToFit="1"/>
    </xf>
    <xf numFmtId="2" fontId="19" fillId="37" borderId="10" xfId="57" applyNumberFormat="1" applyFont="1" applyFill="1" applyBorder="1" applyAlignment="1">
      <alignment horizontal="left" vertical="top" wrapText="1" shrinkToFit="1"/>
    </xf>
    <xf numFmtId="2" fontId="19" fillId="37" borderId="11" xfId="57" applyNumberFormat="1" applyFont="1" applyFill="1" applyBorder="1" applyAlignment="1">
      <alignment horizontal="left" wrapText="1" shrinkToFit="1"/>
    </xf>
    <xf numFmtId="2" fontId="19" fillId="0" borderId="10" xfId="57" applyNumberFormat="1" applyFont="1" applyFill="1" applyBorder="1" applyAlignment="1">
      <alignment horizontal="left"/>
    </xf>
    <xf numFmtId="2" fontId="20" fillId="0" borderId="10" xfId="57" applyNumberFormat="1" applyFont="1" applyFill="1" applyBorder="1" applyAlignment="1">
      <alignment horizontal="left" wrapText="1"/>
    </xf>
    <xf numFmtId="2" fontId="20" fillId="0" borderId="10" xfId="57" applyNumberFormat="1" applyFont="1" applyFill="1" applyBorder="1" applyAlignment="1">
      <alignment horizontal="left" vertical="center" wrapText="1" shrinkToFit="1"/>
    </xf>
    <xf numFmtId="2" fontId="18" fillId="37" borderId="12" xfId="57" applyNumberFormat="1" applyFont="1" applyFill="1" applyBorder="1" applyAlignment="1">
      <alignment horizontal="left"/>
    </xf>
    <xf numFmtId="2" fontId="18" fillId="37" borderId="10" xfId="57" applyNumberFormat="1" applyFont="1" applyFill="1" applyBorder="1" applyAlignment="1">
      <alignment horizontal="center" vertical="center"/>
    </xf>
    <xf numFmtId="2" fontId="18" fillId="37" borderId="12" xfId="57" applyNumberFormat="1" applyFont="1" applyFill="1" applyBorder="1" applyAlignment="1">
      <alignment horizontal="left" wrapText="1"/>
    </xf>
    <xf numFmtId="2" fontId="18" fillId="39" borderId="10" xfId="57" applyNumberFormat="1" applyFont="1" applyFill="1" applyBorder="1" applyAlignment="1">
      <alignment horizontal="left" wrapText="1"/>
    </xf>
    <xf numFmtId="2" fontId="19" fillId="0" borderId="10" xfId="57" applyNumberFormat="1" applyFont="1" applyFill="1" applyBorder="1" applyAlignment="1">
      <alignment horizontal="left" wrapText="1"/>
    </xf>
    <xf numFmtId="2" fontId="19" fillId="0" borderId="10" xfId="57" applyNumberFormat="1" applyFont="1" applyBorder="1" applyAlignment="1">
      <alignment horizontal="left" vertical="center" wrapText="1" shrinkToFit="1"/>
    </xf>
    <xf numFmtId="2" fontId="18" fillId="36" borderId="10" xfId="57" applyNumberFormat="1" applyFont="1" applyFill="1" applyBorder="1" applyAlignment="1">
      <alignment horizontal="center"/>
    </xf>
    <xf numFmtId="49" fontId="19" fillId="0" borderId="11" xfId="57" applyNumberFormat="1" applyFont="1" applyBorder="1" applyAlignment="1">
      <alignment horizontal="center" vertical="center"/>
    </xf>
    <xf numFmtId="49" fontId="19" fillId="38" borderId="11" xfId="57" applyNumberFormat="1" applyFont="1" applyFill="1" applyBorder="1" applyAlignment="1">
      <alignment horizontal="center" vertical="center"/>
    </xf>
    <xf numFmtId="2" fontId="19" fillId="0" borderId="11" xfId="57" applyNumberFormat="1" applyFont="1" applyBorder="1" applyAlignment="1">
      <alignment horizontal="left" wrapText="1" shrinkToFit="1"/>
    </xf>
    <xf numFmtId="2" fontId="19" fillId="0" borderId="11" xfId="57" applyNumberFormat="1" applyFont="1" applyBorder="1" applyAlignment="1">
      <alignment horizontal="left" vertical="center" wrapText="1" shrinkToFit="1"/>
    </xf>
    <xf numFmtId="49" fontId="19" fillId="0" borderId="11" xfId="57" applyNumberFormat="1" applyFont="1" applyFill="1" applyBorder="1" applyAlignment="1">
      <alignment horizontal="center" vertical="center"/>
    </xf>
    <xf numFmtId="49" fontId="18" fillId="39" borderId="10" xfId="57" applyNumberFormat="1" applyFont="1" applyFill="1" applyBorder="1" applyAlignment="1">
      <alignment horizontal="center" vertical="center"/>
    </xf>
    <xf numFmtId="2" fontId="18" fillId="37" borderId="11" xfId="57" applyNumberFormat="1" applyFont="1" applyFill="1" applyBorder="1" applyAlignment="1">
      <alignment horizontal="left"/>
    </xf>
    <xf numFmtId="2" fontId="18" fillId="37" borderId="11" xfId="57" applyNumberFormat="1" applyFont="1" applyFill="1" applyBorder="1" applyAlignment="1">
      <alignment horizontal="center" vertical="center"/>
    </xf>
    <xf numFmtId="49" fontId="18" fillId="37" borderId="10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left" vertical="top" wrapText="1"/>
    </xf>
    <xf numFmtId="2" fontId="20" fillId="39" borderId="11" xfId="57" applyNumberFormat="1" applyFont="1" applyFill="1" applyBorder="1" applyAlignment="1">
      <alignment horizontal="left"/>
    </xf>
    <xf numFmtId="2" fontId="20" fillId="36" borderId="10" xfId="57" applyNumberFormat="1" applyFont="1" applyFill="1" applyBorder="1" applyAlignment="1">
      <alignment horizontal="left"/>
    </xf>
    <xf numFmtId="2" fontId="21" fillId="0" borderId="10" xfId="57" applyNumberFormat="1" applyFont="1" applyBorder="1" applyAlignment="1">
      <alignment horizontal="left" vertical="top" wrapText="1"/>
    </xf>
    <xf numFmtId="0" fontId="15" fillId="37" borderId="10" xfId="0" applyFont="1" applyFill="1" applyBorder="1" applyAlignment="1">
      <alignment horizontal="left" vertical="top" wrapText="1"/>
    </xf>
    <xf numFmtId="2" fontId="20" fillId="40" borderId="10" xfId="57" applyNumberFormat="1" applyFont="1" applyFill="1" applyBorder="1" applyAlignment="1">
      <alignment horizontal="left" vertical="top" wrapText="1"/>
    </xf>
    <xf numFmtId="2" fontId="20" fillId="37" borderId="11" xfId="57" applyNumberFormat="1" applyFont="1" applyFill="1" applyBorder="1" applyAlignment="1">
      <alignment horizontal="center" vertical="center"/>
    </xf>
    <xf numFmtId="2" fontId="11" fillId="40" borderId="10" xfId="57" applyNumberFormat="1" applyFont="1" applyFill="1" applyBorder="1" applyAlignment="1">
      <alignment horizontal="left" wrapText="1" shrinkToFit="1"/>
    </xf>
    <xf numFmtId="49" fontId="19" fillId="0" borderId="10" xfId="57" applyNumberFormat="1" applyFont="1" applyFill="1" applyBorder="1" applyAlignment="1">
      <alignment horizontal="center" vertical="center"/>
    </xf>
    <xf numFmtId="2" fontId="18" fillId="37" borderId="10" xfId="57" applyNumberFormat="1" applyFont="1" applyFill="1" applyBorder="1" applyAlignment="1">
      <alignment horizontal="left" vertical="top" wrapText="1" shrinkToFit="1"/>
    </xf>
    <xf numFmtId="49" fontId="19" fillId="36" borderId="10" xfId="57" applyNumberFormat="1" applyFont="1" applyFill="1" applyBorder="1" applyAlignment="1">
      <alignment horizontal="center" vertical="center"/>
    </xf>
    <xf numFmtId="2" fontId="20" fillId="40" borderId="10" xfId="57" applyNumberFormat="1" applyFont="1" applyFill="1" applyBorder="1" applyAlignment="1">
      <alignment horizontal="left"/>
    </xf>
    <xf numFmtId="2" fontId="18" fillId="40" borderId="10" xfId="57" applyNumberFormat="1" applyFont="1" applyFill="1" applyBorder="1" applyAlignment="1">
      <alignment horizontal="left"/>
    </xf>
    <xf numFmtId="2" fontId="19" fillId="36" borderId="12" xfId="57" applyNumberFormat="1" applyFont="1" applyFill="1" applyBorder="1" applyAlignment="1">
      <alignment horizontal="left" vertical="center" shrinkToFit="1"/>
    </xf>
    <xf numFmtId="49" fontId="19" fillId="36" borderId="11" xfId="57" applyNumberFormat="1" applyFont="1" applyFill="1" applyBorder="1" applyAlignment="1">
      <alignment horizontal="center" vertical="center"/>
    </xf>
    <xf numFmtId="2" fontId="19" fillId="37" borderId="11" xfId="57" applyNumberFormat="1" applyFont="1" applyFill="1" applyBorder="1" applyAlignment="1">
      <alignment horizontal="left" vertical="center" wrapText="1" shrinkToFit="1"/>
    </xf>
    <xf numFmtId="2" fontId="18" fillId="40" borderId="11" xfId="57" applyNumberFormat="1" applyFont="1" applyFill="1" applyBorder="1" applyAlignment="1">
      <alignment horizontal="left"/>
    </xf>
    <xf numFmtId="2" fontId="22" fillId="39" borderId="11" xfId="57" applyNumberFormat="1" applyFont="1" applyFill="1" applyBorder="1" applyAlignment="1">
      <alignment horizontal="left" wrapText="1" shrinkToFit="1"/>
    </xf>
    <xf numFmtId="2" fontId="23" fillId="39" borderId="10" xfId="57" applyNumberFormat="1" applyFont="1" applyFill="1" applyBorder="1" applyAlignment="1">
      <alignment horizontal="left" vertical="top" wrapText="1" shrinkToFit="1"/>
    </xf>
    <xf numFmtId="2" fontId="22" fillId="39" borderId="10" xfId="57" applyNumberFormat="1" applyFont="1" applyFill="1" applyBorder="1" applyAlignment="1">
      <alignment horizontal="left" vertical="top" wrapText="1" shrinkToFit="1"/>
    </xf>
    <xf numFmtId="2" fontId="20" fillId="38" borderId="11" xfId="57" applyNumberFormat="1" applyFont="1" applyFill="1" applyBorder="1" applyAlignment="1">
      <alignment horizontal="center" vertical="center"/>
    </xf>
    <xf numFmtId="2" fontId="20" fillId="0" borderId="11" xfId="57" applyNumberFormat="1" applyFont="1" applyFill="1" applyBorder="1" applyAlignment="1">
      <alignment horizontal="center" vertical="center"/>
    </xf>
    <xf numFmtId="2" fontId="20" fillId="39" borderId="10" xfId="57" applyNumberFormat="1" applyFont="1" applyFill="1" applyBorder="1" applyAlignment="1">
      <alignment horizontal="center" vertical="center"/>
    </xf>
    <xf numFmtId="49" fontId="6" fillId="40" borderId="10" xfId="0" applyNumberFormat="1" applyFont="1" applyFill="1" applyBorder="1" applyAlignment="1">
      <alignment horizontal="left" vertical="center" wrapText="1"/>
    </xf>
    <xf numFmtId="2" fontId="18" fillId="40" borderId="10" xfId="57" applyNumberFormat="1" applyFont="1" applyFill="1" applyBorder="1" applyAlignment="1">
      <alignment horizontal="center" vertical="center"/>
    </xf>
    <xf numFmtId="2" fontId="20" fillId="40" borderId="10" xfId="57" applyNumberFormat="1" applyFont="1" applyFill="1" applyBorder="1" applyAlignment="1">
      <alignment horizontal="center" vertical="center"/>
    </xf>
    <xf numFmtId="49" fontId="6" fillId="40" borderId="10" xfId="0" applyNumberFormat="1" applyFont="1" applyFill="1" applyBorder="1" applyAlignment="1">
      <alignment horizontal="center" vertical="center" wrapText="1"/>
    </xf>
    <xf numFmtId="4" fontId="11" fillId="40" borderId="10" xfId="0" applyNumberFormat="1" applyFont="1" applyFill="1" applyBorder="1" applyAlignment="1">
      <alignment horizontal="center" vertical="center" wrapText="1"/>
    </xf>
    <xf numFmtId="49" fontId="20" fillId="40" borderId="10" xfId="57" applyNumberFormat="1" applyFont="1" applyFill="1" applyBorder="1" applyAlignment="1">
      <alignment horizontal="center" vertical="center"/>
    </xf>
    <xf numFmtId="2" fontId="11" fillId="40" borderId="10" xfId="57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 wrapText="1"/>
    </xf>
    <xf numFmtId="49" fontId="18" fillId="37" borderId="11" xfId="57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4" fillId="5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49" fontId="18" fillId="39" borderId="11" xfId="57" applyNumberFormat="1" applyFont="1" applyFill="1" applyBorder="1" applyAlignment="1">
      <alignment horizontal="center" vertical="center"/>
    </xf>
    <xf numFmtId="49" fontId="19" fillId="39" borderId="10" xfId="57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32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5" fillId="5" borderId="10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="60" zoomScaleNormal="75" zoomScalePageLayoutView="0" workbookViewId="0" topLeftCell="A181">
      <selection activeCell="B225" sqref="B225"/>
    </sheetView>
  </sheetViews>
  <sheetFormatPr defaultColWidth="9.00390625" defaultRowHeight="12.75"/>
  <cols>
    <col min="1" max="1" width="91.00390625" style="10" customWidth="1"/>
    <col min="2" max="2" width="16.375" style="11" customWidth="1"/>
    <col min="3" max="4" width="9.125" style="11" customWidth="1"/>
    <col min="5" max="5" width="16.125" style="11" customWidth="1"/>
    <col min="6" max="6" width="18.75390625" style="12" customWidth="1"/>
    <col min="7" max="7" width="18.375" style="16" bestFit="1" customWidth="1"/>
    <col min="8" max="8" width="11.625" style="16" bestFit="1" customWidth="1"/>
    <col min="9" max="16" width="9.125" style="16" customWidth="1"/>
    <col min="17" max="16384" width="9.125" style="1" customWidth="1"/>
  </cols>
  <sheetData>
    <row r="1" spans="4:6" ht="110.25" customHeight="1">
      <c r="D1" s="96"/>
      <c r="E1" s="205" t="s">
        <v>274</v>
      </c>
      <c r="F1" s="206"/>
    </row>
    <row r="2" spans="1:6" ht="57" customHeight="1">
      <c r="A2" s="209" t="s">
        <v>272</v>
      </c>
      <c r="B2" s="209"/>
      <c r="C2" s="209"/>
      <c r="D2" s="209"/>
      <c r="E2" s="209"/>
      <c r="F2" s="209"/>
    </row>
    <row r="4" spans="1:7" ht="31.5">
      <c r="A4" s="79" t="s">
        <v>91</v>
      </c>
      <c r="B4" s="81" t="s">
        <v>273</v>
      </c>
      <c r="C4" s="80" t="s">
        <v>107</v>
      </c>
      <c r="D4" s="80" t="s">
        <v>106</v>
      </c>
      <c r="E4" s="80" t="s">
        <v>244</v>
      </c>
      <c r="F4" s="81" t="s">
        <v>245</v>
      </c>
      <c r="G4" s="99"/>
    </row>
    <row r="5" spans="1:16" s="17" customFormat="1" ht="15.75" hidden="1">
      <c r="A5" s="20" t="s">
        <v>82</v>
      </c>
      <c r="B5" s="83" t="s">
        <v>84</v>
      </c>
      <c r="C5" s="83"/>
      <c r="D5" s="83" t="s">
        <v>100</v>
      </c>
      <c r="E5" s="83"/>
      <c r="F5" s="26">
        <f>SUM(F6:F7)</f>
        <v>0</v>
      </c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6" ht="31.5" hidden="1">
      <c r="A6" s="76" t="s">
        <v>72</v>
      </c>
      <c r="B6" s="81" t="s">
        <v>84</v>
      </c>
      <c r="C6" s="81" t="s">
        <v>69</v>
      </c>
      <c r="D6" s="81" t="s">
        <v>100</v>
      </c>
      <c r="E6" s="81"/>
      <c r="F6" s="18"/>
    </row>
    <row r="7" spans="1:6" ht="31.5" hidden="1">
      <c r="A7" s="76" t="s">
        <v>74</v>
      </c>
      <c r="B7" s="81" t="s">
        <v>84</v>
      </c>
      <c r="C7" s="81" t="s">
        <v>71</v>
      </c>
      <c r="D7" s="81" t="s">
        <v>100</v>
      </c>
      <c r="E7" s="81"/>
      <c r="F7" s="18"/>
    </row>
    <row r="8" spans="1:16" s="17" customFormat="1" ht="20.25" customHeight="1" hidden="1">
      <c r="A8" s="20" t="s">
        <v>83</v>
      </c>
      <c r="B8" s="83" t="s">
        <v>85</v>
      </c>
      <c r="C8" s="83"/>
      <c r="D8" s="83" t="s">
        <v>100</v>
      </c>
      <c r="E8" s="83"/>
      <c r="F8" s="26">
        <f>SUM(F9:F10)</f>
        <v>0</v>
      </c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6" ht="31.5" hidden="1">
      <c r="A9" s="76" t="s">
        <v>72</v>
      </c>
      <c r="B9" s="81" t="s">
        <v>85</v>
      </c>
      <c r="C9" s="81" t="s">
        <v>69</v>
      </c>
      <c r="D9" s="81" t="s">
        <v>100</v>
      </c>
      <c r="E9" s="81"/>
      <c r="F9" s="18"/>
    </row>
    <row r="10" spans="1:6" ht="31.5" hidden="1">
      <c r="A10" s="76" t="s">
        <v>74</v>
      </c>
      <c r="B10" s="81" t="s">
        <v>85</v>
      </c>
      <c r="C10" s="81" t="s">
        <v>71</v>
      </c>
      <c r="D10" s="81" t="s">
        <v>100</v>
      </c>
      <c r="E10" s="81"/>
      <c r="F10" s="18"/>
    </row>
    <row r="11" spans="1:16" s="43" customFormat="1" ht="18.75" hidden="1">
      <c r="A11" s="87" t="s">
        <v>93</v>
      </c>
      <c r="B11" s="45"/>
      <c r="C11" s="45"/>
      <c r="D11" s="45" t="s">
        <v>96</v>
      </c>
      <c r="E11" s="45"/>
      <c r="F11" s="46">
        <f>F12</f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1:16" s="66" customFormat="1" ht="44.25" customHeight="1" hidden="1">
      <c r="A12" s="64" t="s">
        <v>46</v>
      </c>
      <c r="B12" s="72" t="s">
        <v>37</v>
      </c>
      <c r="C12" s="72"/>
      <c r="D12" s="72" t="s">
        <v>96</v>
      </c>
      <c r="E12" s="72"/>
      <c r="F12" s="68">
        <f>F13</f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6" s="16" customFormat="1" ht="31.5" hidden="1">
      <c r="A13" s="65" t="s">
        <v>47</v>
      </c>
      <c r="B13" s="73" t="s">
        <v>38</v>
      </c>
      <c r="C13" s="73"/>
      <c r="D13" s="73" t="s">
        <v>96</v>
      </c>
      <c r="E13" s="73"/>
      <c r="F13" s="67">
        <f>F14</f>
        <v>0</v>
      </c>
    </row>
    <row r="14" spans="1:6" s="16" customFormat="1" ht="27.75" customHeight="1" hidden="1">
      <c r="A14" s="24" t="s">
        <v>48</v>
      </c>
      <c r="B14" s="34" t="s">
        <v>39</v>
      </c>
      <c r="C14" s="34"/>
      <c r="D14" s="34" t="s">
        <v>96</v>
      </c>
      <c r="E14" s="34"/>
      <c r="F14" s="26">
        <f>F15</f>
        <v>0</v>
      </c>
    </row>
    <row r="15" spans="1:6" s="16" customFormat="1" ht="31.5" hidden="1">
      <c r="A15" s="76" t="s">
        <v>74</v>
      </c>
      <c r="B15" s="15" t="s">
        <v>39</v>
      </c>
      <c r="C15" s="15" t="s">
        <v>71</v>
      </c>
      <c r="D15" s="15" t="s">
        <v>96</v>
      </c>
      <c r="E15" s="15"/>
      <c r="F15" s="18"/>
    </row>
    <row r="16" spans="1:16" s="43" customFormat="1" ht="18.75" hidden="1">
      <c r="A16" s="40" t="s">
        <v>94</v>
      </c>
      <c r="B16" s="41"/>
      <c r="C16" s="41"/>
      <c r="D16" s="41" t="s">
        <v>102</v>
      </c>
      <c r="E16" s="41"/>
      <c r="F16" s="42">
        <f>F17</f>
        <v>0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16" s="60" customFormat="1" ht="31.5" hidden="1">
      <c r="A17" s="70" t="s">
        <v>41</v>
      </c>
      <c r="B17" s="58" t="s">
        <v>116</v>
      </c>
      <c r="C17" s="58"/>
      <c r="D17" s="58" t="s">
        <v>102</v>
      </c>
      <c r="E17" s="58"/>
      <c r="F17" s="59">
        <f>F18</f>
        <v>0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1:6" s="63" customFormat="1" ht="31.5" hidden="1">
      <c r="A18" s="69" t="s">
        <v>42</v>
      </c>
      <c r="B18" s="61" t="s">
        <v>117</v>
      </c>
      <c r="C18" s="61"/>
      <c r="D18" s="61" t="s">
        <v>102</v>
      </c>
      <c r="E18" s="61"/>
      <c r="F18" s="62">
        <f>F19+F21+F27+F23+F25</f>
        <v>0</v>
      </c>
    </row>
    <row r="19" spans="1:6" s="56" customFormat="1" ht="31.5" hidden="1">
      <c r="A19" s="21" t="s">
        <v>43</v>
      </c>
      <c r="B19" s="25" t="s">
        <v>62</v>
      </c>
      <c r="C19" s="25"/>
      <c r="D19" s="25" t="s">
        <v>102</v>
      </c>
      <c r="E19" s="25"/>
      <c r="F19" s="23">
        <f>F20</f>
        <v>0</v>
      </c>
    </row>
    <row r="20" spans="1:6" ht="31.5" hidden="1">
      <c r="A20" s="76" t="s">
        <v>74</v>
      </c>
      <c r="B20" s="5" t="s">
        <v>62</v>
      </c>
      <c r="C20" s="5" t="s">
        <v>71</v>
      </c>
      <c r="D20" s="5" t="s">
        <v>102</v>
      </c>
      <c r="E20" s="5"/>
      <c r="F20" s="6"/>
    </row>
    <row r="21" spans="1:16" s="17" customFormat="1" ht="15.75" hidden="1">
      <c r="A21" s="21" t="s">
        <v>35</v>
      </c>
      <c r="B21" s="27" t="s">
        <v>66</v>
      </c>
      <c r="C21" s="27"/>
      <c r="D21" s="27" t="s">
        <v>102</v>
      </c>
      <c r="E21" s="27"/>
      <c r="F21" s="29">
        <f>F22</f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6" ht="31.5" hidden="1">
      <c r="A22" s="76" t="s">
        <v>74</v>
      </c>
      <c r="B22" s="5" t="s">
        <v>66</v>
      </c>
      <c r="C22" s="5" t="s">
        <v>71</v>
      </c>
      <c r="D22" s="5" t="s">
        <v>102</v>
      </c>
      <c r="E22" s="5"/>
      <c r="F22" s="6"/>
    </row>
    <row r="23" spans="1:6" ht="63" hidden="1">
      <c r="A23" s="21" t="s">
        <v>44</v>
      </c>
      <c r="B23" s="27" t="s">
        <v>67</v>
      </c>
      <c r="C23" s="27"/>
      <c r="D23" s="27" t="s">
        <v>102</v>
      </c>
      <c r="E23" s="27"/>
      <c r="F23" s="29">
        <f>F24</f>
        <v>0</v>
      </c>
    </row>
    <row r="24" spans="1:6" ht="31.5" hidden="1">
      <c r="A24" s="76" t="s">
        <v>74</v>
      </c>
      <c r="B24" s="5" t="s">
        <v>67</v>
      </c>
      <c r="C24" s="5" t="s">
        <v>71</v>
      </c>
      <c r="D24" s="5" t="s">
        <v>102</v>
      </c>
      <c r="E24" s="5"/>
      <c r="F24" s="6"/>
    </row>
    <row r="25" spans="1:6" ht="47.25" hidden="1">
      <c r="A25" s="21" t="s">
        <v>45</v>
      </c>
      <c r="B25" s="27" t="s">
        <v>68</v>
      </c>
      <c r="C25" s="27"/>
      <c r="D25" s="27" t="s">
        <v>102</v>
      </c>
      <c r="E25" s="27"/>
      <c r="F25" s="29">
        <f>F26</f>
        <v>0</v>
      </c>
    </row>
    <row r="26" spans="1:6" ht="31.5" hidden="1">
      <c r="A26" s="76" t="s">
        <v>74</v>
      </c>
      <c r="B26" s="5" t="s">
        <v>68</v>
      </c>
      <c r="C26" s="5" t="s">
        <v>71</v>
      </c>
      <c r="D26" s="5" t="s">
        <v>102</v>
      </c>
      <c r="E26" s="5"/>
      <c r="F26" s="6"/>
    </row>
    <row r="27" spans="1:6" ht="15.75" hidden="1">
      <c r="A27" s="21" t="s">
        <v>34</v>
      </c>
      <c r="B27" s="25" t="s">
        <v>31</v>
      </c>
      <c r="C27" s="27"/>
      <c r="D27" s="27" t="s">
        <v>102</v>
      </c>
      <c r="E27" s="27"/>
      <c r="F27" s="29">
        <f>F28</f>
        <v>0</v>
      </c>
    </row>
    <row r="28" spans="1:6" ht="31.5" hidden="1">
      <c r="A28" s="76" t="s">
        <v>74</v>
      </c>
      <c r="B28" s="8" t="s">
        <v>31</v>
      </c>
      <c r="C28" s="5" t="s">
        <v>71</v>
      </c>
      <c r="D28" s="5" t="s">
        <v>102</v>
      </c>
      <c r="E28" s="5"/>
      <c r="F28" s="6"/>
    </row>
    <row r="29" spans="1:16" s="39" customFormat="1" ht="18.75">
      <c r="A29" s="38" t="s">
        <v>144</v>
      </c>
      <c r="B29" s="37"/>
      <c r="C29" s="38"/>
      <c r="D29" s="38"/>
      <c r="E29" s="38"/>
      <c r="F29" s="47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16" s="43" customFormat="1" ht="37.5">
      <c r="A30" s="82" t="s">
        <v>95</v>
      </c>
      <c r="B30" s="45"/>
      <c r="C30" s="45"/>
      <c r="D30" s="45" t="s">
        <v>103</v>
      </c>
      <c r="E30" s="189">
        <f aca="true" t="shared" si="0" ref="E30:F32">E31</f>
        <v>841063</v>
      </c>
      <c r="F30" s="67">
        <f t="shared" si="0"/>
        <v>841063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16" s="66" customFormat="1" ht="15.75">
      <c r="A31" s="64"/>
      <c r="B31" s="72" t="s">
        <v>9</v>
      </c>
      <c r="C31" s="72"/>
      <c r="D31" s="72" t="s">
        <v>103</v>
      </c>
      <c r="E31" s="189">
        <f t="shared" si="0"/>
        <v>841063</v>
      </c>
      <c r="F31" s="67">
        <f t="shared" si="0"/>
        <v>841063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6" s="16" customFormat="1" ht="15.75">
      <c r="A32" s="65" t="s">
        <v>145</v>
      </c>
      <c r="B32" s="73" t="s">
        <v>8</v>
      </c>
      <c r="C32" s="73"/>
      <c r="D32" s="73" t="s">
        <v>103</v>
      </c>
      <c r="E32" s="189">
        <f t="shared" si="0"/>
        <v>841063</v>
      </c>
      <c r="F32" s="67">
        <f t="shared" si="0"/>
        <v>841063</v>
      </c>
    </row>
    <row r="33" spans="1:6" ht="15.75">
      <c r="A33" s="21" t="s">
        <v>146</v>
      </c>
      <c r="B33" s="83" t="s">
        <v>1</v>
      </c>
      <c r="C33" s="83"/>
      <c r="D33" s="83" t="s">
        <v>103</v>
      </c>
      <c r="E33" s="190">
        <f>E34+E35</f>
        <v>841063</v>
      </c>
      <c r="F33" s="88">
        <f>F34+F35</f>
        <v>841063</v>
      </c>
    </row>
    <row r="34" spans="1:6" ht="15.75">
      <c r="A34" s="76" t="s">
        <v>147</v>
      </c>
      <c r="B34" s="81" t="s">
        <v>1</v>
      </c>
      <c r="C34" s="81" t="s">
        <v>69</v>
      </c>
      <c r="D34" s="81" t="s">
        <v>103</v>
      </c>
      <c r="E34" s="191">
        <v>645978</v>
      </c>
      <c r="F34" s="78">
        <v>645978</v>
      </c>
    </row>
    <row r="35" spans="1:6" ht="31.5">
      <c r="A35" s="76" t="s">
        <v>148</v>
      </c>
      <c r="B35" s="81"/>
      <c r="C35" s="81" t="s">
        <v>149</v>
      </c>
      <c r="D35" s="81"/>
      <c r="E35" s="191">
        <v>195085</v>
      </c>
      <c r="F35" s="78">
        <v>195085</v>
      </c>
    </row>
    <row r="36" spans="1:6" ht="18.75">
      <c r="A36" s="38" t="s">
        <v>236</v>
      </c>
      <c r="B36" s="49"/>
      <c r="C36" s="48"/>
      <c r="D36" s="48"/>
      <c r="E36" s="199" t="s">
        <v>246</v>
      </c>
      <c r="F36" s="47">
        <f>F37</f>
        <v>315000</v>
      </c>
    </row>
    <row r="37" spans="1:6" ht="37.5">
      <c r="A37" s="82" t="s">
        <v>232</v>
      </c>
      <c r="B37" s="45"/>
      <c r="C37" s="45"/>
      <c r="D37" s="45" t="s">
        <v>233</v>
      </c>
      <c r="E37" s="192" t="s">
        <v>246</v>
      </c>
      <c r="F37" s="46">
        <f>F38</f>
        <v>315000</v>
      </c>
    </row>
    <row r="38" spans="1:6" ht="15.75">
      <c r="A38" s="64" t="s">
        <v>237</v>
      </c>
      <c r="B38" s="72" t="s">
        <v>234</v>
      </c>
      <c r="C38" s="72"/>
      <c r="D38" s="72" t="s">
        <v>233</v>
      </c>
      <c r="E38" s="192" t="s">
        <v>246</v>
      </c>
      <c r="F38" s="68">
        <f>F39+F40</f>
        <v>315000</v>
      </c>
    </row>
    <row r="39" spans="1:6" ht="15.75">
      <c r="A39" s="21" t="s">
        <v>238</v>
      </c>
      <c r="B39" s="83" t="s">
        <v>248</v>
      </c>
      <c r="C39" s="83"/>
      <c r="D39" s="83" t="s">
        <v>233</v>
      </c>
      <c r="E39" s="190"/>
      <c r="F39" s="85"/>
    </row>
    <row r="40" spans="1:16" s="43" customFormat="1" ht="47.25">
      <c r="A40" s="20" t="s">
        <v>239</v>
      </c>
      <c r="B40" s="83" t="s">
        <v>248</v>
      </c>
      <c r="C40" s="83"/>
      <c r="D40" s="83" t="s">
        <v>233</v>
      </c>
      <c r="E40" s="192" t="s">
        <v>246</v>
      </c>
      <c r="F40" s="78">
        <v>315000</v>
      </c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1:16" s="43" customFormat="1" ht="47.25">
      <c r="A41" s="76" t="s">
        <v>235</v>
      </c>
      <c r="B41" s="81" t="s">
        <v>248</v>
      </c>
      <c r="C41" s="81" t="s">
        <v>71</v>
      </c>
      <c r="D41" s="81" t="s">
        <v>233</v>
      </c>
      <c r="E41" s="192" t="s">
        <v>246</v>
      </c>
      <c r="F41" s="78">
        <v>315000</v>
      </c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1:16" s="43" customFormat="1" ht="37.5">
      <c r="A42" s="82" t="s">
        <v>232</v>
      </c>
      <c r="B42" s="83"/>
      <c r="C42" s="83"/>
      <c r="D42" s="83"/>
      <c r="E42" s="190"/>
      <c r="F42" s="85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spans="1:16" s="43" customFormat="1" ht="18.75">
      <c r="A43" s="64" t="s">
        <v>242</v>
      </c>
      <c r="B43" s="83"/>
      <c r="C43" s="83"/>
      <c r="D43" s="83"/>
      <c r="E43" s="190"/>
      <c r="F43" s="85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spans="1:16" s="55" customFormat="1" ht="31.5" hidden="1">
      <c r="A44" s="20" t="s">
        <v>21</v>
      </c>
      <c r="B44" s="84" t="s">
        <v>22</v>
      </c>
      <c r="C44" s="84"/>
      <c r="D44" s="84" t="s">
        <v>100</v>
      </c>
      <c r="E44" s="193"/>
      <c r="F44" s="85">
        <f>F45</f>
        <v>0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s="7" customFormat="1" ht="31.5" hidden="1">
      <c r="A45" s="76" t="s">
        <v>72</v>
      </c>
      <c r="B45" s="86" t="s">
        <v>22</v>
      </c>
      <c r="C45" s="86" t="s">
        <v>69</v>
      </c>
      <c r="D45" s="86" t="s">
        <v>100</v>
      </c>
      <c r="E45" s="191"/>
      <c r="F45" s="78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6" ht="47.25">
      <c r="A46" s="20" t="s">
        <v>152</v>
      </c>
      <c r="B46" s="83" t="s">
        <v>5</v>
      </c>
      <c r="C46" s="83"/>
      <c r="D46" s="83" t="s">
        <v>100</v>
      </c>
      <c r="E46" s="194">
        <f>SUM(E47:E52)</f>
        <v>11175500</v>
      </c>
      <c r="F46" s="67">
        <f>SUM(F47:F52)</f>
        <v>11175500</v>
      </c>
    </row>
    <row r="47" spans="1:6" ht="15.75">
      <c r="A47" s="76" t="s">
        <v>147</v>
      </c>
      <c r="B47" s="81" t="s">
        <v>5</v>
      </c>
      <c r="C47" s="81" t="s">
        <v>69</v>
      </c>
      <c r="D47" s="81" t="s">
        <v>100</v>
      </c>
      <c r="E47" s="78">
        <v>6287729</v>
      </c>
      <c r="F47" s="78">
        <v>6287729</v>
      </c>
    </row>
    <row r="48" spans="1:6" ht="31.5">
      <c r="A48" s="76" t="s">
        <v>73</v>
      </c>
      <c r="B48" s="81" t="s">
        <v>5</v>
      </c>
      <c r="C48" s="81" t="s">
        <v>70</v>
      </c>
      <c r="D48" s="81" t="s">
        <v>100</v>
      </c>
      <c r="E48" s="78">
        <v>2000</v>
      </c>
      <c r="F48" s="78">
        <v>2000</v>
      </c>
    </row>
    <row r="49" spans="1:6" ht="31.5">
      <c r="A49" s="76" t="s">
        <v>148</v>
      </c>
      <c r="B49" s="81" t="s">
        <v>5</v>
      </c>
      <c r="C49" s="81" t="s">
        <v>149</v>
      </c>
      <c r="D49" s="81" t="s">
        <v>100</v>
      </c>
      <c r="E49" s="78">
        <v>1896893</v>
      </c>
      <c r="F49" s="78">
        <v>1896893</v>
      </c>
    </row>
    <row r="50" spans="1:6" ht="31.5">
      <c r="A50" s="76" t="s">
        <v>74</v>
      </c>
      <c r="B50" s="81" t="s">
        <v>5</v>
      </c>
      <c r="C50" s="81" t="s">
        <v>71</v>
      </c>
      <c r="D50" s="81" t="s">
        <v>100</v>
      </c>
      <c r="E50" s="78">
        <v>2863878</v>
      </c>
      <c r="F50" s="78">
        <v>2863878</v>
      </c>
    </row>
    <row r="51" spans="1:6" ht="78.75">
      <c r="A51" s="98" t="s">
        <v>4</v>
      </c>
      <c r="B51" s="81" t="s">
        <v>5</v>
      </c>
      <c r="C51" s="81" t="s">
        <v>0</v>
      </c>
      <c r="D51" s="81" t="s">
        <v>100</v>
      </c>
      <c r="E51" s="78">
        <v>100000</v>
      </c>
      <c r="F51" s="78">
        <v>100000</v>
      </c>
    </row>
    <row r="52" spans="1:6" ht="15.75">
      <c r="A52" s="98" t="s">
        <v>3</v>
      </c>
      <c r="B52" s="81" t="s">
        <v>5</v>
      </c>
      <c r="C52" s="81" t="s">
        <v>2</v>
      </c>
      <c r="D52" s="81" t="s">
        <v>100</v>
      </c>
      <c r="E52" s="191">
        <v>25000</v>
      </c>
      <c r="F52" s="78">
        <v>25000</v>
      </c>
    </row>
    <row r="53" spans="1:16" s="43" customFormat="1" ht="18.75" hidden="1">
      <c r="A53" s="82" t="s">
        <v>64</v>
      </c>
      <c r="B53" s="45"/>
      <c r="C53" s="45"/>
      <c r="D53" s="45" t="s">
        <v>63</v>
      </c>
      <c r="E53" s="195"/>
      <c r="F53" s="46">
        <f>F54</f>
        <v>0</v>
      </c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1:16" s="66" customFormat="1" ht="15.75" hidden="1">
      <c r="A54" s="64" t="s">
        <v>118</v>
      </c>
      <c r="B54" s="72" t="s">
        <v>120</v>
      </c>
      <c r="C54" s="72"/>
      <c r="D54" s="72" t="s">
        <v>63</v>
      </c>
      <c r="E54" s="196"/>
      <c r="F54" s="68">
        <f>F55</f>
        <v>0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6" s="16" customFormat="1" ht="15.75" hidden="1">
      <c r="A55" s="65" t="s">
        <v>119</v>
      </c>
      <c r="B55" s="73" t="s">
        <v>121</v>
      </c>
      <c r="C55" s="73"/>
      <c r="D55" s="73" t="s">
        <v>63</v>
      </c>
      <c r="E55" s="189"/>
      <c r="F55" s="67">
        <f>F56</f>
        <v>0</v>
      </c>
    </row>
    <row r="56" spans="1:16" s="55" customFormat="1" ht="15.75" hidden="1">
      <c r="A56" s="21" t="s">
        <v>65</v>
      </c>
      <c r="B56" s="34" t="s">
        <v>26</v>
      </c>
      <c r="C56" s="84"/>
      <c r="D56" s="84" t="s">
        <v>63</v>
      </c>
      <c r="E56" s="193"/>
      <c r="F56" s="85">
        <f>F57</f>
        <v>0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6" s="7" customFormat="1" ht="31.5" hidden="1">
      <c r="A57" s="76" t="s">
        <v>74</v>
      </c>
      <c r="B57" s="15" t="s">
        <v>26</v>
      </c>
      <c r="C57" s="86" t="s">
        <v>71</v>
      </c>
      <c r="D57" s="86" t="s">
        <v>63</v>
      </c>
      <c r="E57" s="191"/>
      <c r="F57" s="18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s="7" customFormat="1" ht="18.75">
      <c r="A58" s="87" t="s">
        <v>93</v>
      </c>
      <c r="B58" s="15"/>
      <c r="C58" s="86"/>
      <c r="D58" s="86"/>
      <c r="E58" s="191"/>
      <c r="F58" s="18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s="7" customFormat="1" ht="18.75">
      <c r="A59" s="87" t="s">
        <v>64</v>
      </c>
      <c r="B59" s="15" t="s">
        <v>153</v>
      </c>
      <c r="C59" s="86" t="s">
        <v>224</v>
      </c>
      <c r="D59" s="86" t="s">
        <v>63</v>
      </c>
      <c r="E59" s="191" t="s">
        <v>247</v>
      </c>
      <c r="F59" s="67">
        <v>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s="7" customFormat="1" ht="18.75">
      <c r="A60" s="161" t="s">
        <v>243</v>
      </c>
      <c r="B60" s="15" t="s">
        <v>153</v>
      </c>
      <c r="C60" s="86" t="s">
        <v>224</v>
      </c>
      <c r="D60" s="86" t="s">
        <v>63</v>
      </c>
      <c r="E60" s="191" t="s">
        <v>247</v>
      </c>
      <c r="F60" s="18">
        <v>0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s="7" customFormat="1" ht="15.75">
      <c r="A61" s="76"/>
      <c r="B61" s="15"/>
      <c r="C61" s="86"/>
      <c r="D61" s="86"/>
      <c r="E61" s="191"/>
      <c r="F61" s="18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6" s="56" customFormat="1" ht="1.5" customHeight="1">
      <c r="A62" s="24" t="s">
        <v>40</v>
      </c>
      <c r="B62" s="34" t="s">
        <v>139</v>
      </c>
      <c r="C62" s="34"/>
      <c r="D62" s="34" t="s">
        <v>96</v>
      </c>
      <c r="E62" s="197"/>
      <c r="F62" s="26">
        <f>SUM(F63:F63)</f>
        <v>0</v>
      </c>
    </row>
    <row r="63" spans="1:6" s="16" customFormat="1" ht="47.25" hidden="1">
      <c r="A63" s="76" t="s">
        <v>76</v>
      </c>
      <c r="B63" s="15" t="s">
        <v>139</v>
      </c>
      <c r="C63" s="15" t="s">
        <v>75</v>
      </c>
      <c r="D63" s="15" t="s">
        <v>96</v>
      </c>
      <c r="E63" s="198"/>
      <c r="F63" s="18"/>
    </row>
    <row r="64" spans="1:16" s="43" customFormat="1" ht="37.5">
      <c r="A64" s="54" t="s">
        <v>108</v>
      </c>
      <c r="B64" s="45"/>
      <c r="C64" s="45"/>
      <c r="D64" s="45" t="s">
        <v>96</v>
      </c>
      <c r="E64" s="46">
        <f>E65+E80</f>
        <v>430000</v>
      </c>
      <c r="F64" s="46">
        <f>F65+F80</f>
        <v>435000</v>
      </c>
      <c r="G64" s="94"/>
      <c r="H64" s="94"/>
      <c r="I64" s="94"/>
      <c r="J64" s="94"/>
      <c r="K64" s="94"/>
      <c r="L64" s="94"/>
      <c r="M64" s="94"/>
      <c r="N64" s="94"/>
      <c r="O64" s="94"/>
      <c r="P64" s="94"/>
    </row>
    <row r="65" spans="1:16" s="66" customFormat="1" ht="15.75">
      <c r="A65" s="64"/>
      <c r="B65" s="86" t="s">
        <v>251</v>
      </c>
      <c r="C65" s="72"/>
      <c r="D65" s="72" t="s">
        <v>96</v>
      </c>
      <c r="E65" s="68">
        <f>E66</f>
        <v>30000</v>
      </c>
      <c r="F65" s="68">
        <f>F66</f>
        <v>35000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6" s="16" customFormat="1" ht="15.75">
      <c r="A66" s="65" t="s">
        <v>151</v>
      </c>
      <c r="B66" s="86" t="s">
        <v>251</v>
      </c>
      <c r="C66" s="73"/>
      <c r="D66" s="73" t="s">
        <v>96</v>
      </c>
      <c r="E66" s="67">
        <f>E67</f>
        <v>30000</v>
      </c>
      <c r="F66" s="67">
        <f>F67</f>
        <v>35000</v>
      </c>
    </row>
    <row r="67" spans="1:6" ht="34.5" customHeight="1">
      <c r="A67" s="106" t="s">
        <v>154</v>
      </c>
      <c r="B67" s="86" t="s">
        <v>249</v>
      </c>
      <c r="C67" s="107" t="s">
        <v>155</v>
      </c>
      <c r="D67" s="107" t="s">
        <v>96</v>
      </c>
      <c r="E67" s="108">
        <v>30000</v>
      </c>
      <c r="F67" s="108">
        <v>35000</v>
      </c>
    </row>
    <row r="68" spans="1:6" ht="42.75" customHeight="1">
      <c r="A68" s="76" t="s">
        <v>74</v>
      </c>
      <c r="B68" s="86" t="s">
        <v>249</v>
      </c>
      <c r="C68" s="81" t="s">
        <v>71</v>
      </c>
      <c r="D68" s="81" t="s">
        <v>96</v>
      </c>
      <c r="E68" s="78">
        <v>30000</v>
      </c>
      <c r="F68" s="78">
        <v>35000</v>
      </c>
    </row>
    <row r="69" spans="1:6" ht="31.5" hidden="1">
      <c r="A69" s="76" t="s">
        <v>74</v>
      </c>
      <c r="B69" s="86" t="s">
        <v>142</v>
      </c>
      <c r="C69" s="81" t="s">
        <v>71</v>
      </c>
      <c r="D69" s="81" t="s">
        <v>101</v>
      </c>
      <c r="E69" s="31"/>
      <c r="F69" s="31"/>
    </row>
    <row r="70" spans="1:16" s="43" customFormat="1" ht="18.75" hidden="1">
      <c r="A70" s="40" t="s">
        <v>114</v>
      </c>
      <c r="B70" s="41"/>
      <c r="C70" s="41"/>
      <c r="D70" s="41" t="s">
        <v>113</v>
      </c>
      <c r="E70" s="42">
        <f aca="true" t="shared" si="1" ref="E70:F73">E71</f>
        <v>0</v>
      </c>
      <c r="F70" s="42">
        <f t="shared" si="1"/>
        <v>0</v>
      </c>
      <c r="G70" s="94"/>
      <c r="H70" s="94"/>
      <c r="I70" s="94"/>
      <c r="J70" s="94"/>
      <c r="K70" s="94"/>
      <c r="L70" s="94"/>
      <c r="M70" s="94"/>
      <c r="N70" s="94"/>
      <c r="O70" s="94"/>
      <c r="P70" s="94"/>
    </row>
    <row r="71" spans="1:16" s="66" customFormat="1" ht="15.75" hidden="1">
      <c r="A71" s="64" t="s">
        <v>118</v>
      </c>
      <c r="B71" s="58" t="s">
        <v>120</v>
      </c>
      <c r="C71" s="58"/>
      <c r="D71" s="58" t="s">
        <v>113</v>
      </c>
      <c r="E71" s="59">
        <f t="shared" si="1"/>
        <v>0</v>
      </c>
      <c r="F71" s="59">
        <f t="shared" si="1"/>
        <v>0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6" s="16" customFormat="1" ht="15.75" hidden="1">
      <c r="A72" s="65" t="s">
        <v>119</v>
      </c>
      <c r="B72" s="61" t="s">
        <v>121</v>
      </c>
      <c r="C72" s="61"/>
      <c r="D72" s="61" t="s">
        <v>113</v>
      </c>
      <c r="E72" s="62">
        <f t="shared" si="1"/>
        <v>0</v>
      </c>
      <c r="F72" s="62">
        <f t="shared" si="1"/>
        <v>0</v>
      </c>
    </row>
    <row r="73" spans="1:6" ht="31.5" hidden="1">
      <c r="A73" s="20" t="s">
        <v>122</v>
      </c>
      <c r="B73" s="27" t="s">
        <v>124</v>
      </c>
      <c r="C73" s="22"/>
      <c r="D73" s="22" t="s">
        <v>113</v>
      </c>
      <c r="E73" s="23">
        <f t="shared" si="1"/>
        <v>0</v>
      </c>
      <c r="F73" s="23">
        <f t="shared" si="1"/>
        <v>0</v>
      </c>
    </row>
    <row r="74" spans="1:6" ht="31.5" hidden="1">
      <c r="A74" s="93" t="s">
        <v>123</v>
      </c>
      <c r="B74" s="5" t="s">
        <v>124</v>
      </c>
      <c r="C74" s="2" t="s">
        <v>125</v>
      </c>
      <c r="D74" s="2" t="s">
        <v>113</v>
      </c>
      <c r="E74" s="4"/>
      <c r="F74" s="4"/>
    </row>
    <row r="75" spans="1:16" s="43" customFormat="1" ht="18.75" hidden="1">
      <c r="A75" s="40" t="s">
        <v>94</v>
      </c>
      <c r="B75" s="41"/>
      <c r="C75" s="41"/>
      <c r="D75" s="41" t="s">
        <v>102</v>
      </c>
      <c r="E75" s="42">
        <f aca="true" t="shared" si="2" ref="E75:F77">E76</f>
        <v>0</v>
      </c>
      <c r="F75" s="42">
        <f t="shared" si="2"/>
        <v>0</v>
      </c>
      <c r="G75" s="94"/>
      <c r="H75" s="94"/>
      <c r="I75" s="94"/>
      <c r="J75" s="94"/>
      <c r="K75" s="94"/>
      <c r="L75" s="94"/>
      <c r="M75" s="94"/>
      <c r="N75" s="94"/>
      <c r="O75" s="94"/>
      <c r="P75" s="94"/>
    </row>
    <row r="76" spans="1:16" s="66" customFormat="1" ht="31.5" hidden="1">
      <c r="A76" s="70" t="s">
        <v>49</v>
      </c>
      <c r="B76" s="58" t="s">
        <v>126</v>
      </c>
      <c r="C76" s="58"/>
      <c r="D76" s="58" t="s">
        <v>102</v>
      </c>
      <c r="E76" s="59">
        <f t="shared" si="2"/>
        <v>0</v>
      </c>
      <c r="F76" s="59">
        <f t="shared" si="2"/>
        <v>0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6" s="16" customFormat="1" ht="78.75" hidden="1">
      <c r="A77" s="69" t="s">
        <v>50</v>
      </c>
      <c r="B77" s="61" t="s">
        <v>127</v>
      </c>
      <c r="C77" s="61"/>
      <c r="D77" s="61" t="s">
        <v>102</v>
      </c>
      <c r="E77" s="62">
        <f t="shared" si="2"/>
        <v>0</v>
      </c>
      <c r="F77" s="62">
        <f t="shared" si="2"/>
        <v>0</v>
      </c>
    </row>
    <row r="78" spans="1:6" ht="110.25" hidden="1">
      <c r="A78" s="77" t="s">
        <v>51</v>
      </c>
      <c r="B78" s="25" t="s">
        <v>135</v>
      </c>
      <c r="C78" s="25"/>
      <c r="D78" s="25" t="s">
        <v>102</v>
      </c>
      <c r="E78" s="23">
        <f>SUM(E79:E79)</f>
        <v>0</v>
      </c>
      <c r="F78" s="23">
        <f>SUM(F79:F79)</f>
        <v>0</v>
      </c>
    </row>
    <row r="79" spans="1:6" ht="31.5" hidden="1">
      <c r="A79" s="93" t="s">
        <v>123</v>
      </c>
      <c r="B79" s="8" t="s">
        <v>135</v>
      </c>
      <c r="C79" s="8" t="s">
        <v>125</v>
      </c>
      <c r="D79" s="8" t="s">
        <v>102</v>
      </c>
      <c r="E79" s="4"/>
      <c r="F79" s="4"/>
    </row>
    <row r="80" spans="1:6" ht="34.5" customHeight="1">
      <c r="A80" s="106" t="s">
        <v>162</v>
      </c>
      <c r="B80" s="86" t="s">
        <v>250</v>
      </c>
      <c r="C80" s="105" t="s">
        <v>155</v>
      </c>
      <c r="D80" s="105" t="s">
        <v>164</v>
      </c>
      <c r="E80" s="108">
        <v>400000</v>
      </c>
      <c r="F80" s="108">
        <v>400000</v>
      </c>
    </row>
    <row r="81" spans="1:6" ht="32.25" customHeight="1">
      <c r="A81" s="126" t="s">
        <v>163</v>
      </c>
      <c r="B81" s="86" t="s">
        <v>250</v>
      </c>
      <c r="C81" s="105">
        <v>244</v>
      </c>
      <c r="D81" s="105" t="s">
        <v>164</v>
      </c>
      <c r="E81" s="104">
        <v>400000</v>
      </c>
      <c r="F81" s="104">
        <v>400000</v>
      </c>
    </row>
    <row r="82" spans="1:6" ht="18.75">
      <c r="A82" s="82" t="s">
        <v>112</v>
      </c>
      <c r="B82" s="45"/>
      <c r="C82" s="45"/>
      <c r="D82" s="45" t="s">
        <v>110</v>
      </c>
      <c r="E82" s="46">
        <f aca="true" t="shared" si="3" ref="E82:F85">E83</f>
        <v>500000</v>
      </c>
      <c r="F82" s="46">
        <f t="shared" si="3"/>
        <v>500000</v>
      </c>
    </row>
    <row r="83" spans="1:6" ht="15.75">
      <c r="A83" s="64" t="s">
        <v>131</v>
      </c>
      <c r="B83" s="72" t="s">
        <v>13</v>
      </c>
      <c r="C83" s="72"/>
      <c r="D83" s="72" t="s">
        <v>110</v>
      </c>
      <c r="E83" s="68">
        <f t="shared" si="3"/>
        <v>500000</v>
      </c>
      <c r="F83" s="68">
        <f t="shared" si="3"/>
        <v>500000</v>
      </c>
    </row>
    <row r="84" spans="1:6" ht="15.75">
      <c r="A84" s="65" t="s">
        <v>170</v>
      </c>
      <c r="B84" s="73" t="s">
        <v>12</v>
      </c>
      <c r="C84" s="73"/>
      <c r="D84" s="73" t="s">
        <v>110</v>
      </c>
      <c r="E84" s="67">
        <f t="shared" si="3"/>
        <v>500000</v>
      </c>
      <c r="F84" s="67">
        <f t="shared" si="3"/>
        <v>500000</v>
      </c>
    </row>
    <row r="85" spans="1:6" ht="31.5">
      <c r="A85" s="20" t="s">
        <v>17</v>
      </c>
      <c r="B85" s="84" t="s">
        <v>6</v>
      </c>
      <c r="C85" s="84"/>
      <c r="D85" s="84" t="s">
        <v>110</v>
      </c>
      <c r="E85" s="85">
        <f t="shared" si="3"/>
        <v>500000</v>
      </c>
      <c r="F85" s="85">
        <f t="shared" si="3"/>
        <v>500000</v>
      </c>
    </row>
    <row r="86" spans="1:16" s="66" customFormat="1" ht="33" customHeight="1">
      <c r="A86" s="32" t="s">
        <v>112</v>
      </c>
      <c r="B86" s="86" t="s">
        <v>6</v>
      </c>
      <c r="C86" s="86" t="s">
        <v>18</v>
      </c>
      <c r="D86" s="86" t="s">
        <v>110</v>
      </c>
      <c r="E86" s="78">
        <v>500000</v>
      </c>
      <c r="F86" s="78">
        <v>500000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6" s="16" customFormat="1" ht="23.25" customHeight="1">
      <c r="A87" s="162" t="s">
        <v>165</v>
      </c>
      <c r="B87" s="185" t="s">
        <v>11</v>
      </c>
      <c r="C87" s="185"/>
      <c r="D87" s="182" t="s">
        <v>96</v>
      </c>
      <c r="E87" s="186">
        <f>E88</f>
        <v>2390000</v>
      </c>
      <c r="F87" s="186">
        <f>F88</f>
        <v>2390000</v>
      </c>
    </row>
    <row r="88" spans="1:6" ht="29.25" customHeight="1">
      <c r="A88" s="124" t="s">
        <v>166</v>
      </c>
      <c r="B88" s="123">
        <v>8610080620</v>
      </c>
      <c r="C88" s="123">
        <v>110</v>
      </c>
      <c r="D88" s="113" t="s">
        <v>96</v>
      </c>
      <c r="E88" s="113">
        <f>E89+E101+E102</f>
        <v>2390000</v>
      </c>
      <c r="F88" s="113">
        <f>F89+F101+F102</f>
        <v>2390000</v>
      </c>
    </row>
    <row r="89" spans="1:7" ht="15.75">
      <c r="A89" s="160" t="s">
        <v>167</v>
      </c>
      <c r="B89" s="123" t="s">
        <v>7</v>
      </c>
      <c r="C89" s="123" t="s">
        <v>79</v>
      </c>
      <c r="D89" s="113" t="s">
        <v>96</v>
      </c>
      <c r="E89" s="113">
        <v>1820927</v>
      </c>
      <c r="F89" s="113">
        <v>1820927</v>
      </c>
      <c r="G89" s="7"/>
    </row>
    <row r="90" spans="1:16" s="66" customFormat="1" ht="15.75" hidden="1">
      <c r="A90" s="122" t="s">
        <v>163</v>
      </c>
      <c r="B90" s="123">
        <v>8610080620</v>
      </c>
      <c r="C90" s="123" t="s">
        <v>71</v>
      </c>
      <c r="D90" s="113" t="s">
        <v>96</v>
      </c>
      <c r="E90" s="113">
        <v>19154</v>
      </c>
      <c r="F90" s="113">
        <v>19154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6" s="16" customFormat="1" ht="15.75" hidden="1">
      <c r="A91" s="65" t="s">
        <v>119</v>
      </c>
      <c r="B91" s="73" t="s">
        <v>121</v>
      </c>
      <c r="C91" s="73"/>
      <c r="D91" s="73" t="s">
        <v>109</v>
      </c>
      <c r="E91" s="67">
        <f>E92+E94</f>
        <v>0</v>
      </c>
      <c r="F91" s="67">
        <f>F92+F94</f>
        <v>0</v>
      </c>
    </row>
    <row r="92" spans="1:16" s="17" customFormat="1" ht="31.5" hidden="1">
      <c r="A92" s="91" t="s">
        <v>25</v>
      </c>
      <c r="B92" s="34" t="s">
        <v>137</v>
      </c>
      <c r="C92" s="34"/>
      <c r="D92" s="34" t="s">
        <v>109</v>
      </c>
      <c r="E92" s="26">
        <f>E93</f>
        <v>0</v>
      </c>
      <c r="F92" s="26">
        <f>F93</f>
        <v>0</v>
      </c>
      <c r="G92" s="56"/>
      <c r="H92" s="56"/>
      <c r="I92" s="56"/>
      <c r="J92" s="56"/>
      <c r="K92" s="56"/>
      <c r="L92" s="56"/>
      <c r="M92" s="56"/>
      <c r="N92" s="56"/>
      <c r="O92" s="56"/>
      <c r="P92" s="56"/>
    </row>
    <row r="93" spans="1:6" ht="31.5" hidden="1">
      <c r="A93" s="76" t="s">
        <v>72</v>
      </c>
      <c r="B93" s="15" t="s">
        <v>137</v>
      </c>
      <c r="C93" s="15" t="s">
        <v>69</v>
      </c>
      <c r="D93" s="15" t="s">
        <v>109</v>
      </c>
      <c r="E93" s="18"/>
      <c r="F93" s="18"/>
    </row>
    <row r="94" spans="1:6" s="56" customFormat="1" ht="15.75" hidden="1">
      <c r="A94" s="21" t="s">
        <v>89</v>
      </c>
      <c r="B94" s="34" t="s">
        <v>90</v>
      </c>
      <c r="C94" s="34"/>
      <c r="D94" s="34" t="s">
        <v>109</v>
      </c>
      <c r="E94" s="26">
        <f>E95</f>
        <v>0</v>
      </c>
      <c r="F94" s="26">
        <f>F95</f>
        <v>0</v>
      </c>
    </row>
    <row r="95" spans="1:6" s="16" customFormat="1" ht="31.5" hidden="1">
      <c r="A95" s="76" t="s">
        <v>74</v>
      </c>
      <c r="B95" s="15" t="s">
        <v>90</v>
      </c>
      <c r="C95" s="15" t="s">
        <v>71</v>
      </c>
      <c r="D95" s="15" t="s">
        <v>109</v>
      </c>
      <c r="E95" s="18"/>
      <c r="F95" s="18"/>
    </row>
    <row r="96" spans="1:16" s="43" customFormat="1" ht="18.75" hidden="1">
      <c r="A96" s="40" t="s">
        <v>77</v>
      </c>
      <c r="B96" s="41"/>
      <c r="C96" s="41"/>
      <c r="D96" s="41" t="s">
        <v>128</v>
      </c>
      <c r="E96" s="42">
        <f aca="true" t="shared" si="4" ref="E96:F99">E97</f>
        <v>0</v>
      </c>
      <c r="F96" s="42">
        <f t="shared" si="4"/>
        <v>0</v>
      </c>
      <c r="G96" s="94"/>
      <c r="H96" s="94"/>
      <c r="I96" s="94"/>
      <c r="J96" s="94"/>
      <c r="K96" s="94"/>
      <c r="L96" s="94"/>
      <c r="M96" s="94"/>
      <c r="N96" s="94"/>
      <c r="O96" s="94"/>
      <c r="P96" s="94"/>
    </row>
    <row r="97" spans="1:16" s="66" customFormat="1" ht="31.5" hidden="1">
      <c r="A97" s="64" t="s">
        <v>33</v>
      </c>
      <c r="B97" s="58" t="s">
        <v>129</v>
      </c>
      <c r="C97" s="58"/>
      <c r="D97" s="58" t="s">
        <v>128</v>
      </c>
      <c r="E97" s="59">
        <f t="shared" si="4"/>
        <v>0</v>
      </c>
      <c r="F97" s="59">
        <f t="shared" si="4"/>
        <v>0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6" s="16" customFormat="1" ht="47.25" hidden="1">
      <c r="A98" s="65" t="s">
        <v>32</v>
      </c>
      <c r="B98" s="61" t="s">
        <v>130</v>
      </c>
      <c r="C98" s="61"/>
      <c r="D98" s="61" t="s">
        <v>128</v>
      </c>
      <c r="E98" s="62">
        <f t="shared" si="4"/>
        <v>0</v>
      </c>
      <c r="F98" s="62">
        <f t="shared" si="4"/>
        <v>0</v>
      </c>
    </row>
    <row r="99" spans="1:6" s="56" customFormat="1" ht="31.5" hidden="1">
      <c r="A99" s="21" t="s">
        <v>28</v>
      </c>
      <c r="B99" s="25" t="s">
        <v>138</v>
      </c>
      <c r="C99" s="25"/>
      <c r="D99" s="25" t="s">
        <v>128</v>
      </c>
      <c r="E99" s="23">
        <f t="shared" si="4"/>
        <v>0</v>
      </c>
      <c r="F99" s="23">
        <f t="shared" si="4"/>
        <v>0</v>
      </c>
    </row>
    <row r="100" spans="1:6" s="16" customFormat="1" ht="31.5" hidden="1">
      <c r="A100" s="76" t="s">
        <v>74</v>
      </c>
      <c r="B100" s="8" t="s">
        <v>138</v>
      </c>
      <c r="C100" s="8" t="s">
        <v>71</v>
      </c>
      <c r="D100" s="8" t="s">
        <v>128</v>
      </c>
      <c r="E100" s="4"/>
      <c r="F100" s="4"/>
    </row>
    <row r="101" spans="1:6" s="16" customFormat="1" ht="47.25">
      <c r="A101" s="76" t="s">
        <v>168</v>
      </c>
      <c r="B101" s="123" t="s">
        <v>7</v>
      </c>
      <c r="C101" s="123" t="s">
        <v>169</v>
      </c>
      <c r="D101" s="113" t="s">
        <v>96</v>
      </c>
      <c r="E101" s="113">
        <v>549920</v>
      </c>
      <c r="F101" s="113">
        <v>549920</v>
      </c>
    </row>
    <row r="102" spans="1:6" s="16" customFormat="1" ht="41.25" customHeight="1">
      <c r="A102" s="76" t="s">
        <v>74</v>
      </c>
      <c r="B102" s="123" t="s">
        <v>7</v>
      </c>
      <c r="C102" s="123" t="s">
        <v>71</v>
      </c>
      <c r="D102" s="113" t="s">
        <v>96</v>
      </c>
      <c r="E102" s="113">
        <v>19153</v>
      </c>
      <c r="F102" s="113">
        <v>19153</v>
      </c>
    </row>
    <row r="103" spans="1:16" s="66" customFormat="1" ht="18.75">
      <c r="A103" s="87" t="s">
        <v>93</v>
      </c>
      <c r="B103" s="45"/>
      <c r="C103" s="45"/>
      <c r="D103" s="45" t="s">
        <v>96</v>
      </c>
      <c r="E103" s="46">
        <f>E104</f>
        <v>71475.72</v>
      </c>
      <c r="F103" s="46">
        <f>F104</f>
        <v>71475.72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6" s="16" customFormat="1" ht="15.75">
      <c r="A104" s="64" t="s">
        <v>150</v>
      </c>
      <c r="B104" s="72" t="s">
        <v>9</v>
      </c>
      <c r="C104" s="72"/>
      <c r="D104" s="72" t="s">
        <v>96</v>
      </c>
      <c r="E104" s="68">
        <f>E105</f>
        <v>71475.72</v>
      </c>
      <c r="F104" s="68">
        <f>F105</f>
        <v>71475.72</v>
      </c>
    </row>
    <row r="105" spans="1:6" ht="15.75">
      <c r="A105" s="65" t="s">
        <v>151</v>
      </c>
      <c r="B105" s="73" t="s">
        <v>8</v>
      </c>
      <c r="C105" s="73"/>
      <c r="D105" s="73" t="s">
        <v>96</v>
      </c>
      <c r="E105" s="67">
        <v>71475.72</v>
      </c>
      <c r="F105" s="67">
        <v>71475.72</v>
      </c>
    </row>
    <row r="106" spans="1:6" ht="63">
      <c r="A106" s="24" t="s">
        <v>19</v>
      </c>
      <c r="B106" s="34" t="s">
        <v>225</v>
      </c>
      <c r="C106" s="33"/>
      <c r="D106" s="34" t="s">
        <v>96</v>
      </c>
      <c r="E106" s="26">
        <f>E107</f>
        <v>71475.72</v>
      </c>
      <c r="F106" s="78">
        <v>71475.72</v>
      </c>
    </row>
    <row r="107" spans="1:6" ht="28.5" customHeight="1">
      <c r="A107" s="100" t="s">
        <v>20</v>
      </c>
      <c r="B107" s="102" t="s">
        <v>225</v>
      </c>
      <c r="C107" s="101">
        <v>530</v>
      </c>
      <c r="D107" s="102" t="s">
        <v>96</v>
      </c>
      <c r="E107" s="78">
        <v>71475.72</v>
      </c>
      <c r="F107" s="78">
        <v>71475.72</v>
      </c>
    </row>
    <row r="108" spans="1:16" s="66" customFormat="1" ht="15.75" hidden="1">
      <c r="A108" s="64" t="s">
        <v>131</v>
      </c>
      <c r="B108" s="72" t="s">
        <v>133</v>
      </c>
      <c r="C108" s="72"/>
      <c r="D108" s="72" t="s">
        <v>96</v>
      </c>
      <c r="E108" s="72"/>
      <c r="F108" s="68">
        <f>F109</f>
        <v>0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6" s="16" customFormat="1" ht="37.5" customHeight="1" hidden="1">
      <c r="A109" s="65" t="s">
        <v>140</v>
      </c>
      <c r="B109" s="73" t="s">
        <v>141</v>
      </c>
      <c r="C109" s="73"/>
      <c r="D109" s="73" t="s">
        <v>96</v>
      </c>
      <c r="E109" s="73"/>
      <c r="F109" s="67">
        <f>F110</f>
        <v>0</v>
      </c>
    </row>
    <row r="110" spans="1:6" ht="18.75" customHeight="1" hidden="1">
      <c r="A110" s="24" t="s">
        <v>58</v>
      </c>
      <c r="B110" s="83" t="s">
        <v>59</v>
      </c>
      <c r="C110" s="83"/>
      <c r="D110" s="83" t="s">
        <v>96</v>
      </c>
      <c r="E110" s="83"/>
      <c r="F110" s="88"/>
    </row>
    <row r="111" spans="1:6" ht="31.5" hidden="1">
      <c r="A111" s="76" t="s">
        <v>78</v>
      </c>
      <c r="B111" s="81" t="s">
        <v>59</v>
      </c>
      <c r="C111" s="81" t="s">
        <v>69</v>
      </c>
      <c r="D111" s="81" t="s">
        <v>96</v>
      </c>
      <c r="E111" s="81"/>
      <c r="F111" s="89"/>
    </row>
    <row r="112" spans="1:6" ht="31.5" hidden="1">
      <c r="A112" s="76" t="s">
        <v>74</v>
      </c>
      <c r="B112" s="81" t="s">
        <v>59</v>
      </c>
      <c r="C112" s="81" t="s">
        <v>71</v>
      </c>
      <c r="D112" s="81" t="s">
        <v>96</v>
      </c>
      <c r="E112" s="81"/>
      <c r="F112" s="89"/>
    </row>
    <row r="113" spans="1:6" ht="15.75">
      <c r="A113" s="180" t="s">
        <v>240</v>
      </c>
      <c r="B113" s="183"/>
      <c r="C113" s="183"/>
      <c r="D113" s="183" t="s">
        <v>241</v>
      </c>
      <c r="E113" s="183"/>
      <c r="F113" s="184">
        <f>F114+F134</f>
        <v>9630024</v>
      </c>
    </row>
    <row r="114" spans="1:16" s="53" customFormat="1" ht="18.75">
      <c r="A114" s="164" t="s">
        <v>171</v>
      </c>
      <c r="B114" s="128"/>
      <c r="C114" s="128"/>
      <c r="D114" s="128" t="s">
        <v>172</v>
      </c>
      <c r="E114" s="179">
        <f aca="true" t="shared" si="5" ref="E114:F116">E115</f>
        <v>8900700</v>
      </c>
      <c r="F114" s="179">
        <f t="shared" si="5"/>
        <v>8900700</v>
      </c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1:16" s="53" customFormat="1" ht="32.25" customHeight="1">
      <c r="A115" s="139" t="s">
        <v>173</v>
      </c>
      <c r="B115" s="165" t="s">
        <v>227</v>
      </c>
      <c r="C115" s="130"/>
      <c r="D115" s="130" t="s">
        <v>172</v>
      </c>
      <c r="E115" s="130">
        <f t="shared" si="5"/>
        <v>8900700</v>
      </c>
      <c r="F115" s="130">
        <f t="shared" si="5"/>
        <v>8900700</v>
      </c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1:16" s="66" customFormat="1" ht="45" customHeight="1">
      <c r="A116" s="140" t="s">
        <v>174</v>
      </c>
      <c r="B116" s="165" t="s">
        <v>228</v>
      </c>
      <c r="C116" s="130"/>
      <c r="D116" s="130" t="s">
        <v>172</v>
      </c>
      <c r="E116" s="130">
        <f t="shared" si="5"/>
        <v>8900700</v>
      </c>
      <c r="F116" s="130">
        <f t="shared" si="5"/>
        <v>8900700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s="66" customFormat="1" ht="29.25" customHeight="1">
      <c r="A117" s="131" t="s">
        <v>175</v>
      </c>
      <c r="B117" s="165" t="s">
        <v>226</v>
      </c>
      <c r="C117" s="130"/>
      <c r="D117" s="130" t="s">
        <v>172</v>
      </c>
      <c r="E117" s="130">
        <f>E120+E123+E127</f>
        <v>8900700</v>
      </c>
      <c r="F117" s="130">
        <f>F120+F123+F127</f>
        <v>8900700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s="66" customFormat="1" ht="15.75">
      <c r="A118" s="132" t="s">
        <v>176</v>
      </c>
      <c r="B118" s="167" t="s">
        <v>226</v>
      </c>
      <c r="C118" s="134" t="s">
        <v>155</v>
      </c>
      <c r="D118" s="134" t="s">
        <v>172</v>
      </c>
      <c r="E118" s="134"/>
      <c r="F118" s="134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s="66" customFormat="1" ht="15.75">
      <c r="A119" s="135" t="s">
        <v>177</v>
      </c>
      <c r="B119" s="123" t="s">
        <v>226</v>
      </c>
      <c r="C119" s="113" t="s">
        <v>155</v>
      </c>
      <c r="D119" s="113" t="s">
        <v>172</v>
      </c>
      <c r="E119" s="113"/>
      <c r="F119" s="113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1:6" s="16" customFormat="1" ht="15.75">
      <c r="A120" s="136" t="s">
        <v>178</v>
      </c>
      <c r="B120" s="123" t="s">
        <v>226</v>
      </c>
      <c r="C120" s="113"/>
      <c r="D120" s="113" t="s">
        <v>172</v>
      </c>
      <c r="E120" s="113">
        <f>E121</f>
        <v>8390700</v>
      </c>
      <c r="F120" s="113">
        <f>F121</f>
        <v>8390700</v>
      </c>
    </row>
    <row r="121" spans="1:6" s="16" customFormat="1" ht="15.75">
      <c r="A121" s="135" t="s">
        <v>178</v>
      </c>
      <c r="B121" s="123" t="s">
        <v>226</v>
      </c>
      <c r="C121" s="113" t="s">
        <v>155</v>
      </c>
      <c r="D121" s="113" t="s">
        <v>172</v>
      </c>
      <c r="E121" s="113">
        <f>E122</f>
        <v>8390700</v>
      </c>
      <c r="F121" s="113">
        <f>F122</f>
        <v>8390700</v>
      </c>
    </row>
    <row r="122" spans="1:6" ht="15.75">
      <c r="A122" s="137" t="s">
        <v>178</v>
      </c>
      <c r="B122" s="123" t="s">
        <v>226</v>
      </c>
      <c r="C122" s="113" t="s">
        <v>71</v>
      </c>
      <c r="D122" s="113" t="s">
        <v>172</v>
      </c>
      <c r="E122" s="113">
        <v>8390700</v>
      </c>
      <c r="F122" s="113">
        <v>8390700</v>
      </c>
    </row>
    <row r="123" spans="1:16" s="19" customFormat="1" ht="15.75">
      <c r="A123" s="166" t="s">
        <v>179</v>
      </c>
      <c r="B123" s="123" t="s">
        <v>226</v>
      </c>
      <c r="C123" s="113"/>
      <c r="D123" s="113" t="s">
        <v>172</v>
      </c>
      <c r="E123" s="113">
        <f>E124</f>
        <v>500000</v>
      </c>
      <c r="F123" s="113">
        <f>F124</f>
        <v>500000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s="66" customFormat="1" ht="15.75">
      <c r="A124" s="136" t="s">
        <v>179</v>
      </c>
      <c r="B124" s="123" t="s">
        <v>226</v>
      </c>
      <c r="C124" s="113" t="s">
        <v>155</v>
      </c>
      <c r="D124" s="113" t="s">
        <v>172</v>
      </c>
      <c r="E124" s="113">
        <f>E125</f>
        <v>500000</v>
      </c>
      <c r="F124" s="113">
        <f>F125</f>
        <v>500000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6" s="16" customFormat="1" ht="15.75">
      <c r="A125" s="136" t="s">
        <v>179</v>
      </c>
      <c r="B125" s="123" t="s">
        <v>226</v>
      </c>
      <c r="C125" s="113" t="s">
        <v>71</v>
      </c>
      <c r="D125" s="113" t="s">
        <v>172</v>
      </c>
      <c r="E125" s="113">
        <v>500000</v>
      </c>
      <c r="F125" s="113">
        <v>500000</v>
      </c>
    </row>
    <row r="126" spans="1:6" ht="15.75">
      <c r="A126" s="138" t="s">
        <v>230</v>
      </c>
      <c r="B126" s="123" t="s">
        <v>226</v>
      </c>
      <c r="C126" s="130"/>
      <c r="D126" s="130" t="s">
        <v>172</v>
      </c>
      <c r="E126" s="130"/>
      <c r="F126" s="130"/>
    </row>
    <row r="127" spans="1:6" ht="29.25" customHeight="1">
      <c r="A127" s="170" t="s">
        <v>229</v>
      </c>
      <c r="B127" s="123" t="s">
        <v>226</v>
      </c>
      <c r="C127" s="167">
        <v>244</v>
      </c>
      <c r="D127" s="134" t="s">
        <v>172</v>
      </c>
      <c r="E127" s="134">
        <v>10000</v>
      </c>
      <c r="F127" s="134">
        <v>10000</v>
      </c>
    </row>
    <row r="128" spans="1:16" s="13" customFormat="1" ht="15.75" hidden="1">
      <c r="A128" s="135" t="s">
        <v>181</v>
      </c>
      <c r="B128" s="130" t="s">
        <v>180</v>
      </c>
      <c r="C128" s="130" t="s">
        <v>71</v>
      </c>
      <c r="D128" s="130" t="s">
        <v>172</v>
      </c>
      <c r="E128" s="130"/>
      <c r="F128" s="130">
        <v>10000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6" ht="15.75" hidden="1">
      <c r="A129" s="64" t="s">
        <v>131</v>
      </c>
      <c r="B129" s="72" t="s">
        <v>133</v>
      </c>
      <c r="C129" s="72"/>
      <c r="D129" s="72" t="s">
        <v>109</v>
      </c>
      <c r="E129" s="72"/>
      <c r="F129" s="68">
        <f>F130</f>
        <v>0</v>
      </c>
    </row>
    <row r="130" spans="1:6" ht="31.5" customHeight="1" hidden="1">
      <c r="A130" s="65" t="s">
        <v>132</v>
      </c>
      <c r="B130" s="73" t="s">
        <v>134</v>
      </c>
      <c r="C130" s="73"/>
      <c r="D130" s="73" t="s">
        <v>109</v>
      </c>
      <c r="E130" s="73"/>
      <c r="F130" s="67">
        <f>F131</f>
        <v>0</v>
      </c>
    </row>
    <row r="131" spans="1:6" ht="57" customHeight="1" hidden="1">
      <c r="A131" s="20" t="s">
        <v>57</v>
      </c>
      <c r="B131" s="34" t="s">
        <v>86</v>
      </c>
      <c r="C131" s="34"/>
      <c r="D131" s="34" t="s">
        <v>109</v>
      </c>
      <c r="E131" s="34"/>
      <c r="F131" s="26">
        <f>SUM(F132:F133)</f>
        <v>0</v>
      </c>
    </row>
    <row r="132" spans="1:6" ht="31.5" hidden="1">
      <c r="A132" s="76" t="s">
        <v>72</v>
      </c>
      <c r="B132" s="15" t="s">
        <v>86</v>
      </c>
      <c r="C132" s="15" t="s">
        <v>69</v>
      </c>
      <c r="D132" s="15" t="s">
        <v>109</v>
      </c>
      <c r="E132" s="15"/>
      <c r="F132" s="18"/>
    </row>
    <row r="133" spans="1:6" ht="31.5" hidden="1">
      <c r="A133" s="76" t="s">
        <v>74</v>
      </c>
      <c r="B133" s="15" t="s">
        <v>86</v>
      </c>
      <c r="C133" s="15" t="s">
        <v>71</v>
      </c>
      <c r="D133" s="15" t="s">
        <v>109</v>
      </c>
      <c r="E133" s="15"/>
      <c r="F133" s="18"/>
    </row>
    <row r="134" spans="1:6" ht="15.75">
      <c r="A134" s="168" t="s">
        <v>94</v>
      </c>
      <c r="B134" s="181"/>
      <c r="C134" s="181"/>
      <c r="D134" s="181" t="s">
        <v>102</v>
      </c>
      <c r="E134" s="182">
        <f>E138</f>
        <v>556137</v>
      </c>
      <c r="F134" s="182">
        <f>F138</f>
        <v>729324</v>
      </c>
    </row>
    <row r="135" spans="1:16" s="43" customFormat="1" ht="18.75">
      <c r="A135" s="141" t="s">
        <v>182</v>
      </c>
      <c r="B135" s="156" t="s">
        <v>8</v>
      </c>
      <c r="C135" s="142"/>
      <c r="D135" s="130" t="s">
        <v>102</v>
      </c>
      <c r="E135" s="142">
        <v>556138</v>
      </c>
      <c r="F135" s="142">
        <v>729324</v>
      </c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1:16" s="66" customFormat="1" ht="15.75">
      <c r="A136" s="143" t="s">
        <v>183</v>
      </c>
      <c r="B136" s="156" t="s">
        <v>231</v>
      </c>
      <c r="C136" s="142"/>
      <c r="D136" s="130" t="s">
        <v>102</v>
      </c>
      <c r="E136" s="142">
        <v>556138</v>
      </c>
      <c r="F136" s="142">
        <v>729324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s="66" customFormat="1" ht="15.75">
      <c r="A137" s="132" t="s">
        <v>184</v>
      </c>
      <c r="B137" s="156" t="s">
        <v>231</v>
      </c>
      <c r="C137" s="142" t="s">
        <v>155</v>
      </c>
      <c r="D137" s="130" t="s">
        <v>102</v>
      </c>
      <c r="E137" s="142">
        <v>556138</v>
      </c>
      <c r="F137" s="142">
        <v>729324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1:16" s="66" customFormat="1" ht="15.75">
      <c r="A138" s="135" t="s">
        <v>184</v>
      </c>
      <c r="B138" s="123" t="s">
        <v>231</v>
      </c>
      <c r="C138" s="113" t="s">
        <v>71</v>
      </c>
      <c r="D138" s="130" t="s">
        <v>102</v>
      </c>
      <c r="E138" s="142">
        <v>556137</v>
      </c>
      <c r="F138" s="142">
        <v>729324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1:16" s="66" customFormat="1" ht="15.75">
      <c r="A139" s="64"/>
      <c r="B139" s="72"/>
      <c r="C139" s="72"/>
      <c r="D139" s="72"/>
      <c r="E139" s="72"/>
      <c r="F139" s="68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1:16" s="66" customFormat="1" ht="15.75">
      <c r="A140" s="169" t="s">
        <v>185</v>
      </c>
      <c r="B140" s="181"/>
      <c r="C140" s="181"/>
      <c r="D140" s="181" t="s">
        <v>186</v>
      </c>
      <c r="E140" s="182">
        <f>E141+E156</f>
        <v>14600000</v>
      </c>
      <c r="F140" s="182">
        <f>F141+F156</f>
        <v>14186646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1:16" s="66" customFormat="1" ht="15.75">
      <c r="A141" s="144" t="s">
        <v>187</v>
      </c>
      <c r="B141" s="128"/>
      <c r="C141" s="128"/>
      <c r="D141" s="128" t="s">
        <v>188</v>
      </c>
      <c r="E141" s="128">
        <f>E142</f>
        <v>12600000</v>
      </c>
      <c r="F141" s="128">
        <f>F142</f>
        <v>12186646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1:16" s="66" customFormat="1" ht="26.25">
      <c r="A142" s="145" t="s">
        <v>173</v>
      </c>
      <c r="B142" s="165" t="s">
        <v>252</v>
      </c>
      <c r="C142" s="165"/>
      <c r="D142" s="130" t="s">
        <v>188</v>
      </c>
      <c r="E142" s="130">
        <f>E143</f>
        <v>12600000</v>
      </c>
      <c r="F142" s="130">
        <f>F143</f>
        <v>12186646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1:16" s="66" customFormat="1" ht="25.5">
      <c r="A143" s="146" t="s">
        <v>189</v>
      </c>
      <c r="B143" s="105" t="s">
        <v>253</v>
      </c>
      <c r="C143" s="105"/>
      <c r="D143" s="104" t="s">
        <v>188</v>
      </c>
      <c r="E143" s="104">
        <f>E144+E147+E150+E153</f>
        <v>12600000</v>
      </c>
      <c r="F143" s="104">
        <f>F144+F147+F150+F153</f>
        <v>12186646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1:16" s="66" customFormat="1" ht="15.75">
      <c r="A144" s="146" t="s">
        <v>190</v>
      </c>
      <c r="B144" s="105" t="s">
        <v>254</v>
      </c>
      <c r="C144" s="105">
        <v>240</v>
      </c>
      <c r="D144" s="104" t="s">
        <v>188</v>
      </c>
      <c r="E144" s="104">
        <f>E145</f>
        <v>3700000</v>
      </c>
      <c r="F144" s="104">
        <f>F145</f>
        <v>3700000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1:16" s="66" customFormat="1" ht="15.75">
      <c r="A145" s="146" t="s">
        <v>190</v>
      </c>
      <c r="B145" s="105" t="s">
        <v>254</v>
      </c>
      <c r="C145" s="125" t="s">
        <v>155</v>
      </c>
      <c r="D145" s="112" t="s">
        <v>188</v>
      </c>
      <c r="E145" s="113">
        <f>E146</f>
        <v>3700000</v>
      </c>
      <c r="F145" s="113">
        <f>F146</f>
        <v>3700000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1:16" s="66" customFormat="1" ht="15.75">
      <c r="A146" s="146" t="s">
        <v>190</v>
      </c>
      <c r="B146" s="105" t="s">
        <v>254</v>
      </c>
      <c r="C146" s="148" t="s">
        <v>71</v>
      </c>
      <c r="D146" s="103" t="s">
        <v>188</v>
      </c>
      <c r="E146" s="104">
        <v>3700000</v>
      </c>
      <c r="F146" s="104">
        <v>3700000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1:16" s="66" customFormat="1" ht="25.5">
      <c r="A147" s="146" t="s">
        <v>191</v>
      </c>
      <c r="B147" s="148" t="s">
        <v>255</v>
      </c>
      <c r="C147" s="148"/>
      <c r="D147" s="103" t="s">
        <v>188</v>
      </c>
      <c r="E147" s="104">
        <f>E148</f>
        <v>700000</v>
      </c>
      <c r="F147" s="104">
        <f>F148</f>
        <v>700000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1:16" s="66" customFormat="1" ht="15.75">
      <c r="A148" s="132" t="s">
        <v>192</v>
      </c>
      <c r="B148" s="148" t="s">
        <v>255</v>
      </c>
      <c r="C148" s="171" t="s">
        <v>155</v>
      </c>
      <c r="D148" s="133" t="s">
        <v>188</v>
      </c>
      <c r="E148" s="134">
        <f>E149</f>
        <v>700000</v>
      </c>
      <c r="F148" s="134">
        <f>F149</f>
        <v>700000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</row>
    <row r="149" spans="1:16" s="66" customFormat="1" ht="15.75">
      <c r="A149" s="135" t="s">
        <v>192</v>
      </c>
      <c r="B149" s="148" t="s">
        <v>255</v>
      </c>
      <c r="C149" s="148" t="s">
        <v>71</v>
      </c>
      <c r="D149" s="103" t="s">
        <v>188</v>
      </c>
      <c r="E149" s="104">
        <v>700000</v>
      </c>
      <c r="F149" s="104">
        <v>700000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1:16" s="66" customFormat="1" ht="25.5">
      <c r="A150" s="146" t="s">
        <v>191</v>
      </c>
      <c r="B150" s="148" t="s">
        <v>256</v>
      </c>
      <c r="C150" s="148"/>
      <c r="D150" s="103" t="s">
        <v>188</v>
      </c>
      <c r="E150" s="104">
        <f>E151</f>
        <v>1000000</v>
      </c>
      <c r="F150" s="104">
        <f>F151</f>
        <v>1000000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1:16" s="66" customFormat="1" ht="15.75">
      <c r="A151" s="132" t="s">
        <v>193</v>
      </c>
      <c r="B151" s="148" t="s">
        <v>256</v>
      </c>
      <c r="C151" s="171" t="s">
        <v>155</v>
      </c>
      <c r="D151" s="133" t="s">
        <v>188</v>
      </c>
      <c r="E151" s="134">
        <f>E152</f>
        <v>1000000</v>
      </c>
      <c r="F151" s="134">
        <f>F152</f>
        <v>1000000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</row>
    <row r="152" spans="1:16" s="66" customFormat="1" ht="15.75">
      <c r="A152" s="135" t="s">
        <v>193</v>
      </c>
      <c r="B152" s="148" t="s">
        <v>256</v>
      </c>
      <c r="C152" s="148" t="s">
        <v>71</v>
      </c>
      <c r="D152" s="103" t="s">
        <v>188</v>
      </c>
      <c r="E152" s="104">
        <v>1000000</v>
      </c>
      <c r="F152" s="104">
        <v>1000000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1:16" s="66" customFormat="1" ht="25.5">
      <c r="A153" s="146" t="s">
        <v>191</v>
      </c>
      <c r="B153" s="148" t="s">
        <v>257</v>
      </c>
      <c r="C153" s="148"/>
      <c r="D153" s="103" t="s">
        <v>188</v>
      </c>
      <c r="E153" s="104">
        <f>E154</f>
        <v>7200000</v>
      </c>
      <c r="F153" s="104">
        <f>F154</f>
        <v>6786646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1:16" s="66" customFormat="1" ht="15.75">
      <c r="A154" s="132" t="s">
        <v>194</v>
      </c>
      <c r="B154" s="148" t="s">
        <v>257</v>
      </c>
      <c r="C154" s="171" t="s">
        <v>155</v>
      </c>
      <c r="D154" s="133" t="s">
        <v>188</v>
      </c>
      <c r="E154" s="134">
        <f>E155</f>
        <v>7200000</v>
      </c>
      <c r="F154" s="134">
        <f>F155</f>
        <v>6786646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1:16" s="66" customFormat="1" ht="15.75">
      <c r="A155" s="135" t="s">
        <v>194</v>
      </c>
      <c r="B155" s="148" t="s">
        <v>257</v>
      </c>
      <c r="C155" s="148" t="s">
        <v>71</v>
      </c>
      <c r="D155" s="103" t="s">
        <v>188</v>
      </c>
      <c r="E155" s="104">
        <v>7200000</v>
      </c>
      <c r="F155" s="104">
        <v>6786646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1:16" s="66" customFormat="1" ht="15.75">
      <c r="A156" s="144" t="s">
        <v>195</v>
      </c>
      <c r="B156" s="203"/>
      <c r="C156" s="127"/>
      <c r="D156" s="127" t="s">
        <v>196</v>
      </c>
      <c r="E156" s="127">
        <f>E157</f>
        <v>2000000</v>
      </c>
      <c r="F156" s="127">
        <f>F157</f>
        <v>2000000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1:16" s="66" customFormat="1" ht="25.5">
      <c r="A157" s="146" t="s">
        <v>197</v>
      </c>
      <c r="B157" s="152" t="s">
        <v>251</v>
      </c>
      <c r="C157" s="129"/>
      <c r="D157" s="129" t="s">
        <v>196</v>
      </c>
      <c r="E157" s="129">
        <v>2000000</v>
      </c>
      <c r="F157" s="129">
        <v>2000000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16" s="66" customFormat="1" ht="15.75">
      <c r="A158" s="146" t="s">
        <v>198</v>
      </c>
      <c r="B158" s="152" t="s">
        <v>259</v>
      </c>
      <c r="C158" s="129"/>
      <c r="D158" s="129" t="s">
        <v>196</v>
      </c>
      <c r="E158" s="129">
        <f>E159</f>
        <v>0</v>
      </c>
      <c r="F158" s="129">
        <f>F159</f>
        <v>0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s="66" customFormat="1" ht="15.75">
      <c r="A159" s="146" t="s">
        <v>198</v>
      </c>
      <c r="B159" s="125" t="s">
        <v>259</v>
      </c>
      <c r="C159" s="125" t="s">
        <v>155</v>
      </c>
      <c r="D159" s="112" t="s">
        <v>196</v>
      </c>
      <c r="E159" s="112">
        <f>E160</f>
        <v>0</v>
      </c>
      <c r="F159" s="112">
        <f>F160</f>
        <v>0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s="66" customFormat="1" ht="15.75">
      <c r="A160" s="146" t="s">
        <v>198</v>
      </c>
      <c r="B160" s="125" t="s">
        <v>259</v>
      </c>
      <c r="C160" s="125" t="s">
        <v>71</v>
      </c>
      <c r="D160" s="112" t="s">
        <v>196</v>
      </c>
      <c r="E160" s="112">
        <v>0</v>
      </c>
      <c r="F160" s="112">
        <v>0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6" s="16" customFormat="1" ht="25.5" customHeight="1">
      <c r="A161" s="172" t="s">
        <v>258</v>
      </c>
      <c r="B161" s="125" t="s">
        <v>260</v>
      </c>
      <c r="C161" s="125">
        <v>244</v>
      </c>
      <c r="D161" s="112" t="s">
        <v>196</v>
      </c>
      <c r="E161" s="112"/>
      <c r="F161" s="112"/>
    </row>
    <row r="162" spans="1:16" s="13" customFormat="1" ht="15.75" hidden="1">
      <c r="A162" s="137" t="s">
        <v>199</v>
      </c>
      <c r="B162" s="125" t="s">
        <v>200</v>
      </c>
      <c r="C162" s="125" t="s">
        <v>155</v>
      </c>
      <c r="D162" s="112" t="s">
        <v>196</v>
      </c>
      <c r="E162" s="112"/>
      <c r="F162" s="112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6" ht="15.75" hidden="1">
      <c r="A163" s="137" t="s">
        <v>199</v>
      </c>
      <c r="B163" s="125" t="s">
        <v>200</v>
      </c>
      <c r="C163" s="125" t="s">
        <v>71</v>
      </c>
      <c r="D163" s="112" t="s">
        <v>196</v>
      </c>
      <c r="E163" s="112"/>
      <c r="F163" s="112"/>
    </row>
    <row r="164" spans="1:6" ht="15.75" hidden="1">
      <c r="A164" s="137" t="s">
        <v>201</v>
      </c>
      <c r="B164" s="125" t="s">
        <v>202</v>
      </c>
      <c r="C164" s="125"/>
      <c r="D164" s="112" t="s">
        <v>196</v>
      </c>
      <c r="E164" s="112"/>
      <c r="F164" s="112"/>
    </row>
    <row r="165" spans="1:6" ht="15.75" hidden="1">
      <c r="A165" s="137" t="s">
        <v>201</v>
      </c>
      <c r="B165" s="125" t="s">
        <v>202</v>
      </c>
      <c r="C165" s="125" t="s">
        <v>155</v>
      </c>
      <c r="D165" s="112" t="s">
        <v>196</v>
      </c>
      <c r="E165" s="112"/>
      <c r="F165" s="112"/>
    </row>
    <row r="166" spans="1:6" ht="15.75">
      <c r="A166" s="172" t="s">
        <v>258</v>
      </c>
      <c r="B166" s="125" t="s">
        <v>260</v>
      </c>
      <c r="C166" s="125" t="s">
        <v>71</v>
      </c>
      <c r="D166" s="125" t="s">
        <v>196</v>
      </c>
      <c r="E166" s="112">
        <v>2000000</v>
      </c>
      <c r="F166" s="112">
        <v>2000000</v>
      </c>
    </row>
    <row r="167" spans="1:6" ht="15.75">
      <c r="A167" s="137"/>
      <c r="B167" s="125"/>
      <c r="C167" s="125"/>
      <c r="D167" s="125" t="s">
        <v>196</v>
      </c>
      <c r="E167" s="112"/>
      <c r="F167" s="112"/>
    </row>
    <row r="168" spans="1:6" ht="15.75">
      <c r="A168" s="147" t="s">
        <v>221</v>
      </c>
      <c r="B168" s="110"/>
      <c r="C168" s="110"/>
      <c r="D168" s="110"/>
      <c r="E168" s="110"/>
      <c r="F168" s="110"/>
    </row>
    <row r="169" spans="1:6" ht="15.75">
      <c r="A169" s="173" t="s">
        <v>203</v>
      </c>
      <c r="B169" s="148" t="s">
        <v>10</v>
      </c>
      <c r="C169" s="103"/>
      <c r="D169" s="103" t="s">
        <v>104</v>
      </c>
      <c r="E169" s="178">
        <f>E170+E174+E182+E183</f>
        <v>14880000</v>
      </c>
      <c r="F169" s="178">
        <f>F170+F174+F182+F183</f>
        <v>14880000</v>
      </c>
    </row>
    <row r="170" spans="1:6" ht="27">
      <c r="A170" s="174" t="s">
        <v>204</v>
      </c>
      <c r="B170" s="149" t="s">
        <v>14</v>
      </c>
      <c r="C170" s="115"/>
      <c r="D170" s="115" t="s">
        <v>104</v>
      </c>
      <c r="E170" s="177">
        <v>6050000</v>
      </c>
      <c r="F170" s="177">
        <v>6050000</v>
      </c>
    </row>
    <row r="171" spans="1:6" ht="15.75">
      <c r="A171" s="150" t="s">
        <v>205</v>
      </c>
      <c r="B171" s="148" t="s">
        <v>15</v>
      </c>
      <c r="C171" s="103"/>
      <c r="D171" s="103" t="s">
        <v>104</v>
      </c>
      <c r="E171" s="129">
        <f>E172+E173</f>
        <v>6050000</v>
      </c>
      <c r="F171" s="129">
        <f>F172+F173</f>
        <v>6050000</v>
      </c>
    </row>
    <row r="172" spans="1:6" ht="25.5">
      <c r="A172" s="151" t="s">
        <v>206</v>
      </c>
      <c r="B172" s="148" t="s">
        <v>15</v>
      </c>
      <c r="C172" s="125" t="s">
        <v>75</v>
      </c>
      <c r="D172" s="112" t="s">
        <v>104</v>
      </c>
      <c r="E172" s="112">
        <v>5850000</v>
      </c>
      <c r="F172" s="112">
        <v>5850000</v>
      </c>
    </row>
    <row r="173" spans="1:6" ht="15.75">
      <c r="A173" s="150" t="s">
        <v>207</v>
      </c>
      <c r="B173" s="148" t="s">
        <v>15</v>
      </c>
      <c r="C173" s="125">
        <v>612</v>
      </c>
      <c r="D173" s="112" t="s">
        <v>104</v>
      </c>
      <c r="E173" s="112">
        <v>200000</v>
      </c>
      <c r="F173" s="112">
        <v>200000</v>
      </c>
    </row>
    <row r="174" spans="1:6" ht="27">
      <c r="A174" s="174" t="s">
        <v>208</v>
      </c>
      <c r="B174" s="149" t="s">
        <v>16</v>
      </c>
      <c r="C174" s="149"/>
      <c r="D174" s="115" t="s">
        <v>104</v>
      </c>
      <c r="E174" s="115">
        <f>E175+E178</f>
        <v>8830000</v>
      </c>
      <c r="F174" s="115">
        <f>F175+F178</f>
        <v>8830000</v>
      </c>
    </row>
    <row r="175" spans="1:6" ht="15.75">
      <c r="A175" s="150" t="s">
        <v>209</v>
      </c>
      <c r="B175" s="125" t="s">
        <v>261</v>
      </c>
      <c r="C175" s="125"/>
      <c r="D175" s="112" t="s">
        <v>104</v>
      </c>
      <c r="E175" s="163">
        <f>E176+E177</f>
        <v>7530000</v>
      </c>
      <c r="F175" s="163">
        <f>F176+F177</f>
        <v>7530000</v>
      </c>
    </row>
    <row r="176" spans="1:6" ht="60.75" customHeight="1">
      <c r="A176" s="97" t="s">
        <v>76</v>
      </c>
      <c r="B176" s="125" t="s">
        <v>261</v>
      </c>
      <c r="C176" s="125" t="s">
        <v>75</v>
      </c>
      <c r="D176" s="112" t="s">
        <v>104</v>
      </c>
      <c r="E176" s="112">
        <v>7380000</v>
      </c>
      <c r="F176" s="112">
        <v>7380000</v>
      </c>
    </row>
    <row r="177" spans="1:6" ht="15.75">
      <c r="A177" s="150" t="s">
        <v>207</v>
      </c>
      <c r="B177" s="148" t="s">
        <v>261</v>
      </c>
      <c r="C177" s="148" t="s">
        <v>80</v>
      </c>
      <c r="D177" s="103" t="s">
        <v>104</v>
      </c>
      <c r="E177" s="129">
        <v>150000</v>
      </c>
      <c r="F177" s="129">
        <v>150000</v>
      </c>
    </row>
    <row r="178" spans="1:6" ht="15.75">
      <c r="A178" s="174" t="s">
        <v>211</v>
      </c>
      <c r="B178" s="149" t="s">
        <v>262</v>
      </c>
      <c r="C178" s="115"/>
      <c r="D178" s="115" t="s">
        <v>104</v>
      </c>
      <c r="E178" s="115" t="str">
        <f aca="true" t="shared" si="6" ref="E178:F180">E179</f>
        <v>1300000,0</v>
      </c>
      <c r="F178" s="115" t="str">
        <f t="shared" si="6"/>
        <v>1300000,0</v>
      </c>
    </row>
    <row r="179" spans="1:6" ht="15.75">
      <c r="A179" s="137" t="s">
        <v>212</v>
      </c>
      <c r="B179" s="152" t="s">
        <v>263</v>
      </c>
      <c r="C179" s="129"/>
      <c r="D179" s="129" t="s">
        <v>104</v>
      </c>
      <c r="E179" s="129" t="str">
        <f t="shared" si="6"/>
        <v>1300000,0</v>
      </c>
      <c r="F179" s="129" t="str">
        <f t="shared" si="6"/>
        <v>1300000,0</v>
      </c>
    </row>
    <row r="180" spans="1:6" ht="15.75">
      <c r="A180" s="137" t="s">
        <v>212</v>
      </c>
      <c r="B180" s="125" t="s">
        <v>263</v>
      </c>
      <c r="C180" s="112" t="s">
        <v>155</v>
      </c>
      <c r="D180" s="112" t="s">
        <v>104</v>
      </c>
      <c r="E180" s="112" t="str">
        <f t="shared" si="6"/>
        <v>1300000,0</v>
      </c>
      <c r="F180" s="112" t="str">
        <f t="shared" si="6"/>
        <v>1300000,0</v>
      </c>
    </row>
    <row r="181" spans="1:7" ht="15.75">
      <c r="A181" s="137" t="s">
        <v>212</v>
      </c>
      <c r="B181" s="148" t="s">
        <v>263</v>
      </c>
      <c r="C181" s="103" t="s">
        <v>71</v>
      </c>
      <c r="D181" s="103" t="s">
        <v>104</v>
      </c>
      <c r="E181" s="129" t="s">
        <v>213</v>
      </c>
      <c r="F181" s="129" t="s">
        <v>213</v>
      </c>
      <c r="G181" s="7"/>
    </row>
    <row r="182" spans="1:6" ht="2.25" customHeight="1">
      <c r="A182" s="137" t="s">
        <v>214</v>
      </c>
      <c r="B182" s="148" t="s">
        <v>215</v>
      </c>
      <c r="C182" s="103" t="s">
        <v>210</v>
      </c>
      <c r="D182" s="103" t="s">
        <v>104</v>
      </c>
      <c r="E182" s="103"/>
      <c r="F182" s="129"/>
    </row>
    <row r="183" spans="1:6" ht="26.25" hidden="1">
      <c r="A183" s="137" t="s">
        <v>216</v>
      </c>
      <c r="B183" s="148" t="s">
        <v>217</v>
      </c>
      <c r="C183" s="103" t="s">
        <v>75</v>
      </c>
      <c r="D183" s="103" t="s">
        <v>104</v>
      </c>
      <c r="E183" s="103"/>
      <c r="F183" s="129"/>
    </row>
    <row r="184" spans="1:6" ht="15.75">
      <c r="A184" s="76"/>
      <c r="B184" s="15"/>
      <c r="C184" s="15"/>
      <c r="D184" s="15"/>
      <c r="E184" s="15"/>
      <c r="F184" s="18"/>
    </row>
    <row r="185" spans="1:6" ht="15.75">
      <c r="A185" s="158" t="s">
        <v>218</v>
      </c>
      <c r="B185" s="153" t="s">
        <v>8</v>
      </c>
      <c r="C185" s="153"/>
      <c r="D185" s="153">
        <v>1003</v>
      </c>
      <c r="E185" s="153"/>
      <c r="F185" s="128"/>
    </row>
    <row r="186" spans="1:6" ht="15.75">
      <c r="A186" s="154" t="s">
        <v>182</v>
      </c>
      <c r="B186" s="156" t="s">
        <v>264</v>
      </c>
      <c r="C186" s="156"/>
      <c r="D186" s="156" t="s">
        <v>219</v>
      </c>
      <c r="E186" s="188"/>
      <c r="F186" s="155"/>
    </row>
    <row r="187" spans="1:6" ht="15.75">
      <c r="A187" s="154" t="s">
        <v>92</v>
      </c>
      <c r="B187" s="156"/>
      <c r="C187" s="156"/>
      <c r="D187" s="156" t="s">
        <v>109</v>
      </c>
      <c r="E187" s="188"/>
      <c r="F187" s="155"/>
    </row>
    <row r="188" spans="1:6" ht="25.5">
      <c r="A188" s="157" t="s">
        <v>220</v>
      </c>
      <c r="B188" s="113">
        <v>8510000000</v>
      </c>
      <c r="C188" s="123">
        <v>540</v>
      </c>
      <c r="D188" s="113" t="s">
        <v>109</v>
      </c>
      <c r="E188" s="125"/>
      <c r="F188" s="112"/>
    </row>
    <row r="189" spans="1:6" ht="25.5">
      <c r="A189" s="157" t="s">
        <v>220</v>
      </c>
      <c r="B189" s="113">
        <v>8510080250</v>
      </c>
      <c r="C189" s="123">
        <v>540</v>
      </c>
      <c r="D189" s="130" t="s">
        <v>109</v>
      </c>
      <c r="E189" s="125"/>
      <c r="F189" s="112"/>
    </row>
    <row r="190" spans="1:16" s="36" customFormat="1" ht="18.75">
      <c r="A190" s="38"/>
      <c r="B190" s="37"/>
      <c r="C190" s="38"/>
      <c r="D190" s="38"/>
      <c r="E190" s="38"/>
      <c r="F190" s="47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1:6" ht="0.75" customHeight="1">
      <c r="A191" s="65" t="s">
        <v>53</v>
      </c>
      <c r="B191" s="73" t="s">
        <v>27</v>
      </c>
      <c r="C191" s="73"/>
      <c r="D191" s="73" t="s">
        <v>99</v>
      </c>
      <c r="E191" s="73"/>
      <c r="F191" s="67">
        <f>F192</f>
        <v>0</v>
      </c>
    </row>
    <row r="192" spans="1:16" s="17" customFormat="1" ht="31.5" hidden="1">
      <c r="A192" s="20" t="s">
        <v>54</v>
      </c>
      <c r="B192" s="25" t="s">
        <v>136</v>
      </c>
      <c r="C192" s="25"/>
      <c r="D192" s="25" t="s">
        <v>99</v>
      </c>
      <c r="E192" s="25"/>
      <c r="F192" s="23">
        <f>F193</f>
        <v>0</v>
      </c>
      <c r="G192" s="56"/>
      <c r="H192" s="56"/>
      <c r="I192" s="56"/>
      <c r="J192" s="56"/>
      <c r="K192" s="56"/>
      <c r="L192" s="56"/>
      <c r="M192" s="56"/>
      <c r="N192" s="56"/>
      <c r="O192" s="56"/>
      <c r="P192" s="56"/>
    </row>
    <row r="193" spans="1:6" s="16" customFormat="1" ht="15.75" hidden="1">
      <c r="A193" s="76" t="s">
        <v>81</v>
      </c>
      <c r="B193" s="8" t="s">
        <v>136</v>
      </c>
      <c r="C193" s="8" t="s">
        <v>80</v>
      </c>
      <c r="D193" s="8" t="s">
        <v>99</v>
      </c>
      <c r="E193" s="8"/>
      <c r="F193" s="4"/>
    </row>
    <row r="194" spans="1:16" s="66" customFormat="1" ht="15.75" hidden="1">
      <c r="A194" s="64" t="s">
        <v>131</v>
      </c>
      <c r="B194" s="72" t="s">
        <v>133</v>
      </c>
      <c r="C194" s="72"/>
      <c r="D194" s="72" t="s">
        <v>97</v>
      </c>
      <c r="E194" s="72"/>
      <c r="F194" s="68">
        <f>F195</f>
        <v>0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6" s="16" customFormat="1" ht="15.75" hidden="1">
      <c r="A195" s="65" t="s">
        <v>87</v>
      </c>
      <c r="B195" s="61" t="s">
        <v>88</v>
      </c>
      <c r="C195" s="61"/>
      <c r="D195" s="61" t="s">
        <v>97</v>
      </c>
      <c r="E195" s="61"/>
      <c r="F195" s="62">
        <f>F196</f>
        <v>0</v>
      </c>
    </row>
    <row r="196" spans="1:16" s="17" customFormat="1" ht="15.75" hidden="1">
      <c r="A196" s="57" t="s">
        <v>61</v>
      </c>
      <c r="B196" s="22" t="s">
        <v>60</v>
      </c>
      <c r="C196" s="22"/>
      <c r="D196" s="22" t="s">
        <v>97</v>
      </c>
      <c r="E196" s="22"/>
      <c r="F196" s="28">
        <f>F197</f>
        <v>0</v>
      </c>
      <c r="G196" s="56"/>
      <c r="H196" s="56"/>
      <c r="I196" s="56"/>
      <c r="J196" s="56"/>
      <c r="K196" s="56"/>
      <c r="L196" s="56"/>
      <c r="M196" s="56"/>
      <c r="N196" s="56"/>
      <c r="O196" s="56"/>
      <c r="P196" s="56"/>
    </row>
    <row r="197" spans="1:6" ht="31.5" hidden="1">
      <c r="A197" s="76" t="s">
        <v>74</v>
      </c>
      <c r="B197" s="2" t="s">
        <v>60</v>
      </c>
      <c r="C197" s="2" t="s">
        <v>71</v>
      </c>
      <c r="D197" s="2" t="s">
        <v>97</v>
      </c>
      <c r="E197" s="2"/>
      <c r="F197" s="3"/>
    </row>
    <row r="198" spans="1:6" ht="15.75">
      <c r="A198" s="109" t="s">
        <v>222</v>
      </c>
      <c r="B198" s="110"/>
      <c r="C198" s="110"/>
      <c r="D198" s="110" t="s">
        <v>156</v>
      </c>
      <c r="E198" s="110">
        <f>E199+E207</f>
        <v>10938000</v>
      </c>
      <c r="F198" s="110">
        <f>F199+F207</f>
        <v>10938000</v>
      </c>
    </row>
    <row r="199" spans="1:6" ht="23.25" customHeight="1">
      <c r="A199" s="159" t="s">
        <v>157</v>
      </c>
      <c r="B199" s="111"/>
      <c r="C199" s="111"/>
      <c r="D199" s="111" t="s">
        <v>128</v>
      </c>
      <c r="E199" s="111">
        <f>E200+E204</f>
        <v>9948000</v>
      </c>
      <c r="F199" s="111">
        <f>F200+F204</f>
        <v>9948000</v>
      </c>
    </row>
    <row r="200" spans="1:6" ht="30">
      <c r="A200" s="175" t="s">
        <v>158</v>
      </c>
      <c r="B200" s="123" t="s">
        <v>265</v>
      </c>
      <c r="C200" s="113"/>
      <c r="D200" s="113" t="s">
        <v>128</v>
      </c>
      <c r="E200" s="113">
        <v>9448000</v>
      </c>
      <c r="F200" s="113">
        <v>9448000</v>
      </c>
    </row>
    <row r="201" spans="1:6" ht="25.5">
      <c r="A201" s="114" t="s">
        <v>159</v>
      </c>
      <c r="B201" s="117" t="s">
        <v>266</v>
      </c>
      <c r="C201" s="117">
        <v>621</v>
      </c>
      <c r="D201" s="116" t="s">
        <v>128</v>
      </c>
      <c r="E201" s="116">
        <v>9448000</v>
      </c>
      <c r="F201" s="116">
        <v>9448000</v>
      </c>
    </row>
    <row r="202" spans="1:6" ht="47.25">
      <c r="A202" s="97" t="s">
        <v>275</v>
      </c>
      <c r="B202" s="105" t="s">
        <v>267</v>
      </c>
      <c r="C202" s="105">
        <v>621</v>
      </c>
      <c r="D202" s="104" t="s">
        <v>128</v>
      </c>
      <c r="E202" s="104">
        <v>9448000</v>
      </c>
      <c r="F202" s="104">
        <v>9448000</v>
      </c>
    </row>
    <row r="203" spans="1:6" ht="15.75">
      <c r="A203" s="121"/>
      <c r="B203" s="117"/>
      <c r="C203" s="116"/>
      <c r="D203" s="116"/>
      <c r="E203" s="116"/>
      <c r="F203" s="116"/>
    </row>
    <row r="204" spans="1:6" ht="15.75">
      <c r="A204" s="119" t="s">
        <v>161</v>
      </c>
      <c r="B204" s="204" t="s">
        <v>268</v>
      </c>
      <c r="C204" s="120"/>
      <c r="D204" s="120" t="s">
        <v>128</v>
      </c>
      <c r="E204" s="120">
        <f>E205</f>
        <v>500000</v>
      </c>
      <c r="F204" s="120">
        <f>F205</f>
        <v>500000</v>
      </c>
    </row>
    <row r="205" spans="1:6" ht="15.75">
      <c r="A205" s="118" t="s">
        <v>161</v>
      </c>
      <c r="B205" s="123" t="s">
        <v>268</v>
      </c>
      <c r="C205" s="113" t="s">
        <v>155</v>
      </c>
      <c r="D205" s="113" t="s">
        <v>128</v>
      </c>
      <c r="E205" s="113">
        <f>E206</f>
        <v>500000</v>
      </c>
      <c r="F205" s="113">
        <f>F206</f>
        <v>500000</v>
      </c>
    </row>
    <row r="206" spans="1:6" ht="15.75">
      <c r="A206" s="118" t="s">
        <v>161</v>
      </c>
      <c r="B206" s="105" t="s">
        <v>268</v>
      </c>
      <c r="C206" s="104" t="s">
        <v>71</v>
      </c>
      <c r="D206" s="104" t="s">
        <v>128</v>
      </c>
      <c r="E206" s="104">
        <v>500000</v>
      </c>
      <c r="F206" s="104">
        <v>500000</v>
      </c>
    </row>
    <row r="207" spans="1:6" ht="18.75">
      <c r="A207" s="82" t="s">
        <v>115</v>
      </c>
      <c r="B207" s="45"/>
      <c r="C207" s="45"/>
      <c r="D207" s="45" t="s">
        <v>99</v>
      </c>
      <c r="E207" s="187">
        <f>E208</f>
        <v>990000</v>
      </c>
      <c r="F207" s="187">
        <f>F208</f>
        <v>990000</v>
      </c>
    </row>
    <row r="208" spans="1:6" ht="15.75">
      <c r="A208" s="176" t="s">
        <v>223</v>
      </c>
      <c r="B208" s="72" t="s">
        <v>269</v>
      </c>
      <c r="C208" s="72"/>
      <c r="D208" s="72" t="s">
        <v>99</v>
      </c>
      <c r="E208" s="68">
        <f>E209+E213</f>
        <v>990000</v>
      </c>
      <c r="F208" s="68">
        <f>F209+F213</f>
        <v>990000</v>
      </c>
    </row>
    <row r="209" spans="1:6" ht="15.75">
      <c r="A209" s="119" t="s">
        <v>160</v>
      </c>
      <c r="B209" s="73" t="s">
        <v>270</v>
      </c>
      <c r="C209" s="73"/>
      <c r="D209" s="73" t="s">
        <v>99</v>
      </c>
      <c r="E209" s="67">
        <v>990000</v>
      </c>
      <c r="F209" s="67">
        <v>990000</v>
      </c>
    </row>
    <row r="210" spans="1:6" ht="15.75">
      <c r="A210" s="24"/>
      <c r="B210" s="73" t="s">
        <v>270</v>
      </c>
      <c r="C210" s="73"/>
      <c r="D210" s="73" t="s">
        <v>99</v>
      </c>
      <c r="E210" s="67">
        <f>E211</f>
        <v>990000</v>
      </c>
      <c r="F210" s="67">
        <f>F211</f>
        <v>990000</v>
      </c>
    </row>
    <row r="211" spans="1:6" ht="47.25">
      <c r="A211" s="97" t="s">
        <v>275</v>
      </c>
      <c r="B211" s="73" t="s">
        <v>270</v>
      </c>
      <c r="C211" s="86" t="s">
        <v>271</v>
      </c>
      <c r="D211" s="86" t="s">
        <v>99</v>
      </c>
      <c r="E211" s="78">
        <v>990000</v>
      </c>
      <c r="F211" s="78">
        <v>990000</v>
      </c>
    </row>
    <row r="212" spans="1:6" ht="15.75">
      <c r="A212" s="97"/>
      <c r="B212" s="86"/>
      <c r="C212" s="86"/>
      <c r="D212" s="86"/>
      <c r="E212" s="86"/>
      <c r="F212" s="78"/>
    </row>
    <row r="213" spans="1:6" ht="15.75" hidden="1">
      <c r="A213" s="76" t="s">
        <v>143</v>
      </c>
      <c r="B213" s="81"/>
      <c r="C213" s="81"/>
      <c r="D213" s="81"/>
      <c r="E213" s="81"/>
      <c r="F213" s="89"/>
    </row>
    <row r="214" spans="1:6" ht="15.75" hidden="1">
      <c r="A214" s="20" t="s">
        <v>52</v>
      </c>
      <c r="B214" s="84" t="s">
        <v>105</v>
      </c>
      <c r="C214" s="84"/>
      <c r="D214" s="84" t="s">
        <v>96</v>
      </c>
      <c r="E214" s="84"/>
      <c r="F214" s="85">
        <f>F215</f>
        <v>0</v>
      </c>
    </row>
    <row r="215" spans="1:6" s="75" customFormat="1" ht="31.5" hidden="1">
      <c r="A215" s="76" t="s">
        <v>74</v>
      </c>
      <c r="B215" s="14">
        <v>891</v>
      </c>
      <c r="C215" s="14">
        <v>244</v>
      </c>
      <c r="D215" s="15" t="s">
        <v>96</v>
      </c>
      <c r="E215" s="14"/>
      <c r="F215" s="18"/>
    </row>
    <row r="216" spans="1:16" s="43" customFormat="1" ht="19.5" hidden="1">
      <c r="A216" s="44" t="s">
        <v>29</v>
      </c>
      <c r="B216" s="51">
        <v>891</v>
      </c>
      <c r="C216" s="50"/>
      <c r="D216" s="52" t="s">
        <v>30</v>
      </c>
      <c r="E216" s="50"/>
      <c r="F216" s="90">
        <f>F217</f>
        <v>0</v>
      </c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1:16" s="66" customFormat="1" ht="15.75" hidden="1">
      <c r="A217" s="64" t="s">
        <v>36</v>
      </c>
      <c r="B217" s="72" t="s">
        <v>105</v>
      </c>
      <c r="C217" s="72"/>
      <c r="D217" s="72" t="s">
        <v>30</v>
      </c>
      <c r="E217" s="72"/>
      <c r="F217" s="68">
        <f>F218</f>
        <v>0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1:6" s="16" customFormat="1" ht="63" hidden="1">
      <c r="A218" s="74" t="s">
        <v>55</v>
      </c>
      <c r="B218" s="73" t="s">
        <v>105</v>
      </c>
      <c r="C218" s="73"/>
      <c r="D218" s="73" t="s">
        <v>30</v>
      </c>
      <c r="E218" s="73"/>
      <c r="F218" s="67">
        <f>F219</f>
        <v>0</v>
      </c>
    </row>
    <row r="219" spans="1:6" ht="78.75" hidden="1">
      <c r="A219" s="24" t="s">
        <v>56</v>
      </c>
      <c r="B219" s="83" t="s">
        <v>105</v>
      </c>
      <c r="C219" s="83"/>
      <c r="D219" s="83" t="s">
        <v>30</v>
      </c>
      <c r="E219" s="83"/>
      <c r="F219" s="88">
        <f>F220</f>
        <v>0</v>
      </c>
    </row>
    <row r="220" spans="1:6" ht="15.75" hidden="1">
      <c r="A220" s="30" t="s">
        <v>23</v>
      </c>
      <c r="B220" s="81" t="s">
        <v>105</v>
      </c>
      <c r="C220" s="81" t="s">
        <v>24</v>
      </c>
      <c r="D220" s="81" t="s">
        <v>30</v>
      </c>
      <c r="E220" s="81"/>
      <c r="F220" s="89"/>
    </row>
    <row r="221" spans="1:6" ht="15.75">
      <c r="A221" s="100"/>
      <c r="B221" s="86"/>
      <c r="C221" s="86"/>
      <c r="D221" s="86"/>
      <c r="E221" s="86"/>
      <c r="F221" s="78"/>
    </row>
    <row r="222" spans="1:6" ht="18.75">
      <c r="A222" s="210"/>
      <c r="B222" s="211"/>
      <c r="C222" s="211"/>
      <c r="D222" s="211"/>
      <c r="E222" s="200">
        <f>E30+E36+E46+E64+E82+E87+E103+E114+E134+E140+E169+E198</f>
        <v>65682875.72</v>
      </c>
      <c r="F222" s="92">
        <f>F30+F36+F46+F64+F82+F87+F103+F114+F134+F140+F169+F198</f>
        <v>65362708.72</v>
      </c>
    </row>
    <row r="223" spans="1:6" ht="15.75">
      <c r="A223" s="212" t="s">
        <v>111</v>
      </c>
      <c r="B223" s="213"/>
      <c r="C223" s="213"/>
      <c r="D223" s="213"/>
      <c r="E223" s="202">
        <v>1684176</v>
      </c>
      <c r="F223" s="9">
        <v>3440143</v>
      </c>
    </row>
    <row r="224" spans="1:6" ht="18.75">
      <c r="A224" s="207" t="s">
        <v>98</v>
      </c>
      <c r="B224" s="208"/>
      <c r="C224" s="208"/>
      <c r="D224" s="208"/>
      <c r="E224" s="201">
        <f>E222+E223</f>
        <v>67367051.72</v>
      </c>
      <c r="F224" s="35">
        <f>F222+F223</f>
        <v>68802851.72</v>
      </c>
    </row>
  </sheetData>
  <sheetProtection/>
  <mergeCells count="5">
    <mergeCell ref="E1:F1"/>
    <mergeCell ref="A224:D224"/>
    <mergeCell ref="A2:F2"/>
    <mergeCell ref="A222:D222"/>
    <mergeCell ref="A223:D223"/>
  </mergeCells>
  <printOptions/>
  <pageMargins left="0.9448818897637796" right="0.16" top="0.3937007874015748" bottom="0.3937007874015748" header="0.31496062992125984" footer="0.23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Гордеева В.П.</cp:lastModifiedBy>
  <cp:lastPrinted>2015-12-21T05:20:19Z</cp:lastPrinted>
  <dcterms:created xsi:type="dcterms:W3CDTF">2008-11-12T07:51:45Z</dcterms:created>
  <dcterms:modified xsi:type="dcterms:W3CDTF">2015-12-21T05:20:56Z</dcterms:modified>
  <cp:category/>
  <cp:version/>
  <cp:contentType/>
  <cp:contentStatus/>
</cp:coreProperties>
</file>