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80" windowHeight="11640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<sst xmlns="http://schemas.openxmlformats.org/spreadsheetml/2006/main" count="159" uniqueCount="158">
  <si>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</si>
  <si>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Код классификации доходов бюджета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</si>
  <si>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</si>
  <si>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00011633000000000140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</si>
  <si>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 городских поселений</t>
  </si>
  <si>
    <t>№ п/п</t>
  </si>
  <si>
    <t>(рублей)</t>
  </si>
  <si>
    <t xml:space="preserve">Всего </t>
  </si>
  <si>
    <t>00010000000000000000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</si>
  <si>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</si>
  <si>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</si>
  <si>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</si>
  <si>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</si>
  <si>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</si>
  <si>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</si>
  <si>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</si>
  <si>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</si>
  <si>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00011400000000000000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</si>
  <si>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</si>
  <si>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</si>
  <si>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ШТРАФЫ, САНКЦИИ, ВОЗМЕЩЕНИЕ УЩЕРБА</t>
  </si>
  <si>
    <t>00011600000000000000</t>
  </si>
  <si>
    <t>Доходы от возмещения ущерба при возникновении страховых случаев</t>
  </si>
  <si>
    <t>00011623000000000140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</si>
  <si>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</si>
  <si>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</si>
  <si>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</si>
  <si>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</si>
  <si>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</si>
  <si>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</si>
  <si>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</si>
  <si>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</si>
  <si>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</si>
  <si>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</si>
  <si>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18210102000010000110</t>
  </si>
  <si>
    <t>18210102010010000110</t>
  </si>
  <si>
    <t>18210102020010000110</t>
  </si>
  <si>
    <t>18210102030010000110</t>
  </si>
  <si>
    <t>18210500000000000000</t>
  </si>
  <si>
    <t>18210503000010000110</t>
  </si>
  <si>
    <t>00011107000000000120</t>
  </si>
  <si>
    <t>00011618000000000140</t>
  </si>
  <si>
    <t>Денежные взыскания (штрафы) за нарушения бюджетного законодательства</t>
  </si>
  <si>
    <t>Единый сельскохозяйственный налог (за налоговые периоды, истекшие до 1 января 2011 года)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</si>
  <si>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</si>
  <si>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</si>
  <si>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</si>
  <si>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субъектов Российской Федерации и муниципальных образований</t>
  </si>
  <si>
    <t>00020201001000000151</t>
  </si>
  <si>
    <t>Дотации на выравнивание бюджетной обеспеченности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</si>
  <si>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</si>
  <si>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</si>
  <si>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00020202999000000151</t>
  </si>
  <si>
    <t>Прочие субсидии</t>
  </si>
  <si>
    <t>00020203000000000151</t>
  </si>
  <si>
    <t xml:space="preserve">Субвенции бюджетам субъектов Российской Федерации и муниципальных образований </t>
  </si>
  <si>
    <t>Прочие межбюджетные трансферты, передаваемые бюджетам</t>
  </si>
  <si>
    <t>00020700000000000180</t>
  </si>
  <si>
    <t>ПРОЧИЕ БЕЗВОЗМЕЗДНЫЕ ПОСТУПЛЕНИЯ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</si>
  <si>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</si>
  <si>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</si>
  <si>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00021900000000000000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</si>
  <si>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</si>
  <si>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 адвокатов, учредивших адвокатские кабинеты и других лиц,занимающихся частной практикой в соответствии со ст.227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</si>
  <si>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</si>
  <si>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</si>
  <si>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ВОЗВРАТ ОСТАТКОВ СУБСИДИЙ И СУБВЕНЦИЙ ПРОШЛЫХ ЛЕТ И ИНЫХ МЕЖБЮДЖЕТНЫХ ТРАНСФЕРТОВ, ИМЕЮЩИХ ЦЕЛЕВОЕ НАЗНАЧЕНИЕ, ПРОШЛЫХ ЛЕТ</t>
  </si>
  <si>
    <t>2</t>
  </si>
  <si>
    <t>00011109000000000120</t>
  </si>
  <si>
    <t xml:space="preserve"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
</t>
  </si>
  <si>
    <t xml:space="preserve">Прочие  поступления   от   использования имущества,        находящегося       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
</t>
  </si>
  <si>
    <t>18210302230010000110</t>
  </si>
  <si>
    <t>18210302240010000110</t>
  </si>
  <si>
    <t>18210302250010000110</t>
  </si>
  <si>
    <t>1821032260010000110</t>
  </si>
  <si>
    <t>18210300000000000000</t>
  </si>
  <si>
    <t xml:space="preserve">Акцизы    по     подакцизным     товарам (продукции), производимым на  территории Российской Федерации
</t>
  </si>
  <si>
    <t>18210302000010000110</t>
  </si>
  <si>
    <t xml:space="preserve">НАЛОГИ  НА  ТОВАРЫ   (РАБОТЫ,   УСЛУГИ), РЕАЛИЗУЕМЫЕ  НА  ТЕРРИТОРИИ   РОССИЙСКОЙ ФЕДЕРАЦИИ
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</si>
  <si>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</si>
  <si>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</si>
  <si>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</si>
  <si>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</si>
  <si>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18210503010010000110</t>
  </si>
  <si>
    <t>18210503020010000110</t>
  </si>
  <si>
    <t>Прогноз на 2016 год</t>
  </si>
  <si>
    <t>Прогноз на 2017 год</t>
  </si>
  <si>
    <t>Прогноз на 2018 год</t>
  </si>
  <si>
    <t xml:space="preserve">к Решению </t>
  </si>
  <si>
    <t>Совета депутатов</t>
  </si>
  <si>
    <t xml:space="preserve">Приложение 4                                                </t>
  </si>
  <si>
    <t>и плановый период 2017-2018 годов</t>
  </si>
  <si>
    <t xml:space="preserve">Березовского поселкового </t>
  </si>
  <si>
    <t>Доходы бюджета поселка Березовка  на 2016 год</t>
  </si>
  <si>
    <t>182 106 00000 00 0000 110</t>
  </si>
  <si>
    <t xml:space="preserve">НАЛОГИ НА ИМУЩЕСТВО </t>
  </si>
  <si>
    <t>182 106 01030 13 1000 110</t>
  </si>
  <si>
    <t xml:space="preserve">Налог на имущество физических лиц , взимаемый  по ставкам , применяемым к объектам налогообложения , расположенным в границах городских поселений </t>
  </si>
  <si>
    <t>182 106 06000 13 1000 110</t>
  </si>
  <si>
    <t xml:space="preserve">ЗЕМЕЛЬНЫЙ НАЛОГ </t>
  </si>
  <si>
    <t>182 106 06033 13 1000 110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</si>
  <si>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</si>
  <si>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182 106 06043 13 1000 110</t>
  </si>
  <si>
    <t xml:space="preserve">Земельный налог с физических лиц , обладающих земельным участком , расположенным в границах городских поселений </t>
  </si>
  <si>
    <t>000 111 00000 00 0000 000</t>
  </si>
  <si>
    <t>018 111 03050  13 0000 120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</si>
  <si>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</si>
  <si>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 городских поселений , а так же средства от продажи права  на заключение договоров аренды  указанных земельных участков</t>
  </si>
  <si>
    <t xml:space="preserve">Доходы от сдачи в аренду  имущества , составляющего казну городских поселений  ( за исключением земельных участков) </t>
  </si>
  <si>
    <t>Прочие  поступления   от   использования имущества,        находящегося         в собственности городских поселений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</si>
  <si>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Денежные взыскания (штрафы) за нарушения бюджетного законодательства (в части бюджетов городских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</si>
  <si>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городских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</si>
  <si>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</si>
  <si>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</si>
  <si>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</si>
  <si>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 xml:space="preserve">Прочие неналоговые доходы бюджетов городских поселений </t>
  </si>
  <si>
    <t>Дотации бюджетам городских поселений  на выравнивание бюджетной обеспеченности</t>
  </si>
  <si>
    <t>Субсидии бюджетам городских поселений  на обеспечение мероприятий по переселению граждан из аварицного жилищного фонда  за счет средств бюджетов</t>
  </si>
  <si>
    <t>018 202 02089 13 0002 151</t>
  </si>
  <si>
    <t xml:space="preserve">Прочие субсидии бюджетам городских поселений </t>
  </si>
  <si>
    <t>Прочие межбюджетные трансферты, передаваемые бюджетам городских поселений</t>
  </si>
  <si>
    <t xml:space="preserve">Доходы бюджетов городских поселений  от возврата организациями остатков субсидий прошлых лет
</t>
  </si>
  <si>
    <t xml:space="preserve">Доходы бюджетов городских поселений  от возврата     бюджетными     учреждениями остатков субсидий прошлых лет
</t>
  </si>
  <si>
    <t>018 218 05010 13 0000 180</t>
  </si>
  <si>
    <t xml:space="preserve">Доходы бюджетов городских поселений  от возврата     автономными   учреждениями остатков субсидий прошлых лет
</t>
  </si>
  <si>
    <t>018 218 05020 13 0000 180</t>
  </si>
  <si>
    <t xml:space="preserve">Возврат остатков субсидий и субвенций и иных межбюджетных трансфертов, имеющих целевое назначение, прошлых лет из бюджетов городских поселений </t>
  </si>
  <si>
    <t>000 219 05000 130000151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</si>
  <si>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 (за счет средств краевого бюджета)</t>
  </si>
  <si>
    <t>НАЛОГОВЫЕ И НЕНАЛОГОВЫЕ ДОХОДЫ  (собственные)</t>
  </si>
  <si>
    <t xml:space="preserve"> 115 111 05013 13 0000 120</t>
  </si>
  <si>
    <t>018 111 05075 13 0000 120</t>
  </si>
  <si>
    <t>018 111 07015 00 0000 120</t>
  </si>
  <si>
    <t>018 111 07015 13 0000 120</t>
  </si>
  <si>
    <t>018 111 09045 13 0000 120</t>
  </si>
  <si>
    <t>115 114 06013 13 0000 430</t>
  </si>
  <si>
    <t>018 111 09040000000120</t>
  </si>
  <si>
    <t>115 11406010000000430</t>
  </si>
  <si>
    <t>018 116 18050 13 0000 140</t>
  </si>
  <si>
    <t>018 116 23051 13 0000 140</t>
  </si>
  <si>
    <t>018 116 33050 13 0000 140</t>
  </si>
  <si>
    <t>018 116 90050 13 0000 140</t>
  </si>
  <si>
    <t>018 117 01050 13 0000 180</t>
  </si>
  <si>
    <t>018 117 05050 13 0000 180</t>
  </si>
  <si>
    <t>018 202 01001 13 0000 151</t>
  </si>
  <si>
    <t>018 202 02999 13 0000 151</t>
  </si>
  <si>
    <t>Субвенции бюджетам городских поселений  на выполнение передаваемых полномочий субъектов Российской Федерации</t>
  </si>
  <si>
    <t>018 202 03024 13 0000 151</t>
  </si>
  <si>
    <t>018 2 02 04999 13 0000 151</t>
  </si>
  <si>
    <t xml:space="preserve">Прочие безвозмездные поступления в бюджеты  городских поселений </t>
  </si>
  <si>
    <t>018 207 05000 13 0000 180</t>
  </si>
  <si>
    <t>018 218 05010 13 0000 151</t>
  </si>
  <si>
    <t xml:space="preserve">Доходы бюджетов городских поселений  от возврата остатков субсидий, субвенций и иных межбюджетных трансфертов , имеющих целевое назначение, прошлых лет из бюджетов  муниципальных районов </t>
  </si>
  <si>
    <t>000 218 05000 00 0000 180</t>
  </si>
  <si>
    <t>018 219 05000 13 0000 151</t>
  </si>
  <si>
    <t>Норматив распределения по БК, %</t>
  </si>
  <si>
    <t>000 202 04999000000151</t>
  </si>
  <si>
    <t>от 25.04.2016  № 9-1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</si>
</sst>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4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8" fillId="0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84"/>
  <sheetViews>
    <sheetView tabSelected="1" zoomScalePageLayoutView="0" workbookViewId="0" topLeftCell="C1">
      <selection activeCell="F5" sqref="F5:G5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70.125" style="0" customWidth="1"/>
    <col min="4" max="4" width="8.125" style="0" customWidth="1"/>
    <col min="5" max="5" width="15.875" style="2" customWidth="1"/>
    <col min="6" max="6" width="15.75390625" style="2" customWidth="1"/>
    <col min="7" max="7" width="15.875" style="2" customWidth="1"/>
    <col min="8" max="9" width="9.125" style="2" customWidth="1"/>
  </cols>
  <sheetData>
    <row r="1" spans="5:7" ht="15.75">
      <c r="E1" s="17"/>
      <c r="F1" s="17"/>
      <c r="G1" s="18" t="s">
        <v>90</v>
      </c>
    </row>
    <row r="2" spans="5:7" ht="14.25" customHeight="1">
      <c r="E2" s="36" t="s">
        <v>88</v>
      </c>
      <c r="F2" s="36"/>
      <c r="G2" s="36"/>
    </row>
    <row r="3" spans="5:7" ht="15" customHeight="1">
      <c r="E3" s="12"/>
      <c r="F3" s="12"/>
      <c r="G3" s="15" t="s">
        <v>92</v>
      </c>
    </row>
    <row r="4" spans="5:9" ht="15.75" customHeight="1">
      <c r="E4" s="12"/>
      <c r="F4" s="36" t="s">
        <v>89</v>
      </c>
      <c r="G4" s="36"/>
      <c r="H4" s="16"/>
      <c r="I4" s="16"/>
    </row>
    <row r="5" spans="5:8" ht="15" customHeight="1">
      <c r="E5" s="12"/>
      <c r="F5" s="36" t="s">
        <v>157</v>
      </c>
      <c r="G5" s="36"/>
      <c r="H5" s="17"/>
    </row>
    <row r="6" spans="1:6" ht="18">
      <c r="A6" s="32" t="s">
        <v>93</v>
      </c>
      <c r="B6" s="32"/>
      <c r="C6" s="32"/>
      <c r="D6" s="32"/>
      <c r="E6" s="32"/>
      <c r="F6" s="32"/>
    </row>
    <row r="7" spans="1:6" ht="18">
      <c r="A7" s="32" t="s">
        <v>91</v>
      </c>
      <c r="B7" s="32"/>
      <c r="C7" s="32"/>
      <c r="D7" s="32"/>
      <c r="E7" s="32"/>
      <c r="F7" s="32"/>
    </row>
    <row r="8" spans="3:7" ht="12.75">
      <c r="C8" s="1"/>
      <c r="D8" s="23"/>
      <c r="F8" s="3"/>
      <c r="G8" s="3" t="s">
        <v>6</v>
      </c>
    </row>
    <row r="9" spans="1:7" ht="12.75" customHeight="1">
      <c r="A9" s="30" t="s">
        <v>5</v>
      </c>
      <c r="B9" s="33" t="s">
        <v>1</v>
      </c>
      <c r="C9" s="39" t="s">
        <v>0</v>
      </c>
      <c r="D9" s="22"/>
      <c r="E9" s="34" t="s">
        <v>85</v>
      </c>
      <c r="F9" s="34" t="s">
        <v>86</v>
      </c>
      <c r="G9" s="34" t="s">
        <v>87</v>
      </c>
    </row>
    <row r="10" spans="1:7" ht="51" customHeight="1">
      <c r="A10" s="31"/>
      <c r="B10" s="31"/>
      <c r="C10" s="40"/>
      <c r="D10" s="24" t="s">
        <v>155</v>
      </c>
      <c r="E10" s="35"/>
      <c r="F10" s="35"/>
      <c r="G10" s="35"/>
    </row>
    <row r="11" spans="1:7" ht="12.75">
      <c r="A11" s="4">
        <v>1</v>
      </c>
      <c r="B11" s="5" t="s">
        <v>67</v>
      </c>
      <c r="C11" s="6">
        <v>3</v>
      </c>
      <c r="D11" s="6"/>
      <c r="E11" s="7">
        <v>5</v>
      </c>
      <c r="F11" s="7">
        <v>6</v>
      </c>
      <c r="G11" s="7">
        <v>6</v>
      </c>
    </row>
    <row r="12" spans="1:7" ht="12.75">
      <c r="A12" s="8">
        <v>1</v>
      </c>
      <c r="B12" s="5" t="s">
        <v>8</v>
      </c>
      <c r="C12" s="20" t="s">
        <v>129</v>
      </c>
      <c r="D12" s="19"/>
      <c r="E12" s="9">
        <f>E14+E15+E16+E18+E28+E30+E33+E37+E40+E43+E24</f>
        <v>60583200</v>
      </c>
      <c r="F12" s="9">
        <f>F14+F15+F16+F18+F24+F28+F30+F33+F37+F40+F43</f>
        <v>64421500</v>
      </c>
      <c r="G12" s="9">
        <f>G14+G15+G16+G18+G24+G28+G30+G33+G37+G40+G43</f>
        <v>65857300</v>
      </c>
    </row>
    <row r="13" spans="1:7" ht="12.75">
      <c r="A13" s="8">
        <v>2</v>
      </c>
      <c r="B13" s="5" t="s">
        <v>34</v>
      </c>
      <c r="C13" s="20" t="s">
        <v>9</v>
      </c>
      <c r="D13" s="25">
        <v>10</v>
      </c>
      <c r="E13" s="11">
        <f>SUM(E14:E17)</f>
        <v>22663000</v>
      </c>
      <c r="F13" s="11">
        <f>SUM(F14:F17)</f>
        <v>24598000</v>
      </c>
      <c r="G13" s="11">
        <f>SUM(G14:G17)</f>
        <v>24630000</v>
      </c>
    </row>
    <row r="14" spans="1:7" ht="38.25" customHeight="1">
      <c r="A14" s="8">
        <f aca="true" t="shared" si="0" ref="A14:A51">A13+1</f>
        <v>3</v>
      </c>
      <c r="B14" s="5" t="s">
        <v>35</v>
      </c>
      <c r="C14" s="19" t="s">
        <v>62</v>
      </c>
      <c r="D14" s="25">
        <v>10</v>
      </c>
      <c r="E14" s="13">
        <v>22100000</v>
      </c>
      <c r="F14" s="13">
        <v>24000000</v>
      </c>
      <c r="G14" s="13">
        <v>24000000</v>
      </c>
    </row>
    <row r="15" spans="1:7" ht="45.75" customHeight="1">
      <c r="A15" s="8">
        <f t="shared" si="0"/>
        <v>4</v>
      </c>
      <c r="B15" s="5" t="s">
        <v>36</v>
      </c>
      <c r="C15" s="19" t="s">
        <v>63</v>
      </c>
      <c r="D15" s="25">
        <v>10</v>
      </c>
      <c r="E15" s="13">
        <v>435000</v>
      </c>
      <c r="F15" s="13">
        <v>462000</v>
      </c>
      <c r="G15" s="13">
        <v>486000</v>
      </c>
    </row>
    <row r="16" spans="1:7" ht="23.25" customHeight="1">
      <c r="A16" s="8">
        <f t="shared" si="0"/>
        <v>5</v>
      </c>
      <c r="B16" s="5" t="s">
        <v>37</v>
      </c>
      <c r="C16" s="19" t="s">
        <v>64</v>
      </c>
      <c r="D16" s="25">
        <v>10</v>
      </c>
      <c r="E16" s="13">
        <v>128000</v>
      </c>
      <c r="F16" s="13">
        <v>136000</v>
      </c>
      <c r="G16" s="13">
        <v>144000</v>
      </c>
    </row>
    <row r="17" spans="1:7" ht="18.75" customHeight="1">
      <c r="A17" s="8">
        <f t="shared" si="0"/>
        <v>6</v>
      </c>
      <c r="B17" s="5"/>
      <c r="C17" s="19"/>
      <c r="D17" s="25"/>
      <c r="E17" s="13"/>
      <c r="F17" s="13"/>
      <c r="G17" s="13"/>
    </row>
    <row r="18" spans="1:7" ht="21.75" customHeight="1">
      <c r="A18" s="8">
        <f t="shared" si="0"/>
        <v>7</v>
      </c>
      <c r="B18" s="5" t="s">
        <v>75</v>
      </c>
      <c r="C18" s="20" t="s">
        <v>78</v>
      </c>
      <c r="D18" s="19"/>
      <c r="E18" s="11">
        <f>SUM(E19)</f>
        <v>606700</v>
      </c>
      <c r="F18" s="11">
        <f>SUM(F19)</f>
        <v>486500</v>
      </c>
      <c r="G18" s="11">
        <f>SUM(G19)</f>
        <v>502300</v>
      </c>
    </row>
    <row r="19" spans="1:7" ht="12" customHeight="1">
      <c r="A19" s="8">
        <f t="shared" si="0"/>
        <v>8</v>
      </c>
      <c r="B19" s="5" t="s">
        <v>77</v>
      </c>
      <c r="C19" s="19" t="s">
        <v>76</v>
      </c>
      <c r="D19" s="19"/>
      <c r="E19" s="11">
        <f>SUM(E20:E23)</f>
        <v>606700</v>
      </c>
      <c r="F19" s="11">
        <f>SUM(F20:F23)</f>
        <v>486500</v>
      </c>
      <c r="G19" s="11">
        <f>SUM(G20:G23)</f>
        <v>502300</v>
      </c>
    </row>
    <row r="20" spans="1:7" ht="21" customHeight="1">
      <c r="A20" s="8">
        <f t="shared" si="0"/>
        <v>9</v>
      </c>
      <c r="B20" s="5" t="s">
        <v>71</v>
      </c>
      <c r="C20" s="19" t="s">
        <v>79</v>
      </c>
      <c r="D20" s="19"/>
      <c r="E20" s="13">
        <v>193600</v>
      </c>
      <c r="F20" s="13">
        <v>177100</v>
      </c>
      <c r="G20" s="13">
        <v>186000</v>
      </c>
    </row>
    <row r="21" spans="1:7" ht="26.25" customHeight="1">
      <c r="A21" s="8">
        <f t="shared" si="0"/>
        <v>10</v>
      </c>
      <c r="B21" s="5" t="s">
        <v>72</v>
      </c>
      <c r="C21" s="19" t="s">
        <v>80</v>
      </c>
      <c r="D21" s="19"/>
      <c r="E21" s="13">
        <v>4100</v>
      </c>
      <c r="F21" s="13">
        <v>3500</v>
      </c>
      <c r="G21" s="13">
        <v>3700</v>
      </c>
    </row>
    <row r="22" spans="1:7" ht="24.75" customHeight="1">
      <c r="A22" s="8">
        <f t="shared" si="0"/>
        <v>11</v>
      </c>
      <c r="B22" s="5" t="s">
        <v>73</v>
      </c>
      <c r="C22" s="19" t="s">
        <v>81</v>
      </c>
      <c r="D22" s="19"/>
      <c r="E22" s="13">
        <v>448300</v>
      </c>
      <c r="F22" s="13">
        <v>340800</v>
      </c>
      <c r="G22" s="13">
        <v>347500</v>
      </c>
    </row>
    <row r="23" spans="1:7" ht="25.5" customHeight="1">
      <c r="A23" s="8">
        <f t="shared" si="0"/>
        <v>12</v>
      </c>
      <c r="B23" s="5" t="s">
        <v>74</v>
      </c>
      <c r="C23" s="19" t="s">
        <v>82</v>
      </c>
      <c r="D23" s="19"/>
      <c r="E23" s="13">
        <v>-39300</v>
      </c>
      <c r="F23" s="13">
        <v>-34900</v>
      </c>
      <c r="G23" s="13">
        <v>-34900</v>
      </c>
    </row>
    <row r="24" spans="1:7" ht="12.75">
      <c r="A24" s="8">
        <f t="shared" si="0"/>
        <v>13</v>
      </c>
      <c r="B24" s="5" t="s">
        <v>38</v>
      </c>
      <c r="C24" s="20" t="s">
        <v>10</v>
      </c>
      <c r="D24" s="26">
        <v>50</v>
      </c>
      <c r="E24" s="11">
        <f>E25+E27</f>
        <v>253000</v>
      </c>
      <c r="F24" s="11">
        <f>F25+F27</f>
        <v>336000</v>
      </c>
      <c r="G24" s="11">
        <f>G25+G27</f>
        <v>354000</v>
      </c>
    </row>
    <row r="25" spans="1:7" ht="12.75">
      <c r="A25" s="8">
        <v>14</v>
      </c>
      <c r="B25" s="5" t="s">
        <v>39</v>
      </c>
      <c r="C25" s="19" t="s">
        <v>11</v>
      </c>
      <c r="D25" s="26">
        <v>50</v>
      </c>
      <c r="E25" s="11">
        <f>SUM(E26:E27)</f>
        <v>253000</v>
      </c>
      <c r="F25" s="11">
        <f>SUM(F26:F27)</f>
        <v>336000</v>
      </c>
      <c r="G25" s="11">
        <f>SUM(G26:G27)</f>
        <v>354000</v>
      </c>
    </row>
    <row r="26" spans="1:7" ht="12.75">
      <c r="A26" s="8">
        <f t="shared" si="0"/>
        <v>15</v>
      </c>
      <c r="B26" s="5" t="s">
        <v>83</v>
      </c>
      <c r="C26" s="19" t="s">
        <v>11</v>
      </c>
      <c r="D26" s="26">
        <v>50</v>
      </c>
      <c r="E26" s="13">
        <v>253000</v>
      </c>
      <c r="F26" s="13">
        <v>336000</v>
      </c>
      <c r="G26" s="13">
        <v>354000</v>
      </c>
    </row>
    <row r="27" spans="1:7" ht="22.5">
      <c r="A27" s="8">
        <f t="shared" si="0"/>
        <v>16</v>
      </c>
      <c r="B27" s="5" t="s">
        <v>84</v>
      </c>
      <c r="C27" s="19" t="s">
        <v>43</v>
      </c>
      <c r="D27" s="25"/>
      <c r="E27" s="13">
        <v>0</v>
      </c>
      <c r="F27" s="13">
        <v>0</v>
      </c>
      <c r="G27" s="13">
        <v>0</v>
      </c>
    </row>
    <row r="28" spans="1:7" ht="12.75">
      <c r="A28" s="8">
        <v>17</v>
      </c>
      <c r="B28" s="5" t="s">
        <v>94</v>
      </c>
      <c r="C28" s="20" t="s">
        <v>95</v>
      </c>
      <c r="D28" s="26"/>
      <c r="E28" s="11">
        <f>E29</f>
        <v>2800000</v>
      </c>
      <c r="F28" s="11">
        <f>F29</f>
        <v>3400000</v>
      </c>
      <c r="G28" s="11">
        <f>G29</f>
        <v>3600000</v>
      </c>
    </row>
    <row r="29" spans="1:7" ht="23.25" customHeight="1">
      <c r="A29" s="8">
        <f t="shared" si="0"/>
        <v>18</v>
      </c>
      <c r="B29" s="5" t="s">
        <v>96</v>
      </c>
      <c r="C29" s="19" t="s">
        <v>97</v>
      </c>
      <c r="D29" s="25">
        <v>100</v>
      </c>
      <c r="E29" s="14">
        <v>2800000</v>
      </c>
      <c r="F29" s="14">
        <v>3400000</v>
      </c>
      <c r="G29" s="14">
        <v>3600000</v>
      </c>
    </row>
    <row r="30" spans="1:7" ht="12.75">
      <c r="A30" s="8">
        <f t="shared" si="0"/>
        <v>19</v>
      </c>
      <c r="B30" s="5" t="s">
        <v>98</v>
      </c>
      <c r="C30" s="20" t="s">
        <v>99</v>
      </c>
      <c r="D30" s="26"/>
      <c r="E30" s="11">
        <f>E31+E32</f>
        <v>21560000</v>
      </c>
      <c r="F30" s="11">
        <f>F31+F32</f>
        <v>22900000</v>
      </c>
      <c r="G30" s="11">
        <f>G31+G32</f>
        <v>24070000</v>
      </c>
    </row>
    <row r="31" spans="1:7" ht="22.5">
      <c r="A31" s="8">
        <f t="shared" si="0"/>
        <v>20</v>
      </c>
      <c r="B31" s="5" t="s">
        <v>100</v>
      </c>
      <c r="C31" s="19" t="s">
        <v>101</v>
      </c>
      <c r="D31" s="25">
        <v>100</v>
      </c>
      <c r="E31" s="13">
        <v>11860000</v>
      </c>
      <c r="F31" s="13">
        <v>12600000</v>
      </c>
      <c r="G31" s="13">
        <v>13270000</v>
      </c>
    </row>
    <row r="32" spans="1:7" ht="22.5">
      <c r="A32" s="8">
        <f t="shared" si="0"/>
        <v>21</v>
      </c>
      <c r="B32" s="5" t="s">
        <v>102</v>
      </c>
      <c r="C32" s="19" t="s">
        <v>103</v>
      </c>
      <c r="D32" s="25">
        <v>100</v>
      </c>
      <c r="E32" s="13">
        <v>9700000</v>
      </c>
      <c r="F32" s="13">
        <v>10300000</v>
      </c>
      <c r="G32" s="13">
        <v>10800000</v>
      </c>
    </row>
    <row r="33" spans="1:7" ht="23.25" customHeight="1">
      <c r="A33" s="8">
        <f>A32+1</f>
        <v>22</v>
      </c>
      <c r="B33" s="5" t="s">
        <v>104</v>
      </c>
      <c r="C33" s="20" t="s">
        <v>12</v>
      </c>
      <c r="D33" s="26"/>
      <c r="E33" s="11">
        <f>E34</f>
        <v>10500000</v>
      </c>
      <c r="F33" s="11">
        <f>F34</f>
        <v>10500000</v>
      </c>
      <c r="G33" s="11">
        <f>G34</f>
        <v>10500000</v>
      </c>
    </row>
    <row r="34" spans="1:7" ht="34.5" customHeight="1">
      <c r="A34" s="8">
        <v>23</v>
      </c>
      <c r="B34" s="5" t="s">
        <v>130</v>
      </c>
      <c r="C34" s="19" t="s">
        <v>107</v>
      </c>
      <c r="D34" s="29">
        <v>50</v>
      </c>
      <c r="E34" s="11">
        <v>10500000</v>
      </c>
      <c r="F34" s="11">
        <v>10500000</v>
      </c>
      <c r="G34" s="11">
        <v>10500000</v>
      </c>
    </row>
    <row r="35" spans="1:7" ht="34.5" customHeight="1">
      <c r="A35" s="8">
        <v>24</v>
      </c>
      <c r="B35" s="5" t="s">
        <v>105</v>
      </c>
      <c r="C35" s="19" t="s">
        <v>106</v>
      </c>
      <c r="D35" s="27">
        <v>100</v>
      </c>
      <c r="E35" s="13"/>
      <c r="F35" s="13"/>
      <c r="G35" s="13"/>
    </row>
    <row r="36" spans="1:7" ht="34.5" customHeight="1">
      <c r="A36" s="8">
        <v>25</v>
      </c>
      <c r="B36" s="28" t="s">
        <v>131</v>
      </c>
      <c r="C36" s="19" t="s">
        <v>108</v>
      </c>
      <c r="D36" s="27">
        <v>100</v>
      </c>
      <c r="E36" s="13"/>
      <c r="F36" s="13"/>
      <c r="G36" s="13"/>
    </row>
    <row r="37" spans="1:7" ht="12.75">
      <c r="A37" s="8">
        <v>26</v>
      </c>
      <c r="B37" s="5" t="s">
        <v>40</v>
      </c>
      <c r="C37" s="20" t="s">
        <v>13</v>
      </c>
      <c r="D37" s="26">
        <v>100</v>
      </c>
      <c r="E37" s="11">
        <f>SUM(E38)</f>
        <v>500</v>
      </c>
      <c r="F37" s="11">
        <f>SUM(F38)</f>
        <v>1000</v>
      </c>
      <c r="G37" s="11">
        <f>SUM(G38)</f>
        <v>1000</v>
      </c>
    </row>
    <row r="38" spans="1:7" ht="22.5">
      <c r="A38" s="8">
        <f t="shared" si="0"/>
        <v>27</v>
      </c>
      <c r="B38" s="5" t="s">
        <v>132</v>
      </c>
      <c r="C38" s="19" t="s">
        <v>14</v>
      </c>
      <c r="D38" s="25">
        <v>100</v>
      </c>
      <c r="E38" s="11">
        <v>500</v>
      </c>
      <c r="F38" s="11">
        <v>1000</v>
      </c>
      <c r="G38" s="11">
        <v>1000</v>
      </c>
    </row>
    <row r="39" spans="1:7" ht="33.75">
      <c r="A39" s="8">
        <f t="shared" si="0"/>
        <v>28</v>
      </c>
      <c r="B39" s="5" t="s">
        <v>133</v>
      </c>
      <c r="C39" s="19" t="s">
        <v>15</v>
      </c>
      <c r="D39" s="25">
        <v>100</v>
      </c>
      <c r="E39" s="13">
        <v>500</v>
      </c>
      <c r="F39" s="13">
        <v>1000</v>
      </c>
      <c r="G39" s="13">
        <v>1000</v>
      </c>
    </row>
    <row r="40" spans="1:7" ht="35.25" customHeight="1">
      <c r="A40" s="8">
        <f t="shared" si="0"/>
        <v>29</v>
      </c>
      <c r="B40" s="5" t="s">
        <v>68</v>
      </c>
      <c r="C40" s="20" t="s">
        <v>69</v>
      </c>
      <c r="D40" s="26">
        <v>100</v>
      </c>
      <c r="E40" s="11">
        <f aca="true" t="shared" si="1" ref="E40:G41">SUM(E41)</f>
        <v>700000</v>
      </c>
      <c r="F40" s="11">
        <f t="shared" si="1"/>
        <v>700000</v>
      </c>
      <c r="G40" s="11">
        <f t="shared" si="1"/>
        <v>700000</v>
      </c>
    </row>
    <row r="41" spans="1:7" ht="36" customHeight="1">
      <c r="A41" s="8">
        <f t="shared" si="0"/>
        <v>30</v>
      </c>
      <c r="B41" s="5" t="s">
        <v>136</v>
      </c>
      <c r="C41" s="19" t="s">
        <v>70</v>
      </c>
      <c r="D41" s="25">
        <v>100</v>
      </c>
      <c r="E41" s="13">
        <f t="shared" si="1"/>
        <v>700000</v>
      </c>
      <c r="F41" s="13">
        <f t="shared" si="1"/>
        <v>700000</v>
      </c>
      <c r="G41" s="13">
        <f t="shared" si="1"/>
        <v>700000</v>
      </c>
    </row>
    <row r="42" spans="1:7" ht="34.5" customHeight="1">
      <c r="A42" s="8">
        <f t="shared" si="0"/>
        <v>31</v>
      </c>
      <c r="B42" s="5" t="s">
        <v>134</v>
      </c>
      <c r="C42" s="19" t="s">
        <v>109</v>
      </c>
      <c r="D42" s="25">
        <v>100</v>
      </c>
      <c r="E42" s="13">
        <v>700000</v>
      </c>
      <c r="F42" s="13">
        <v>700000</v>
      </c>
      <c r="G42" s="13">
        <v>700000</v>
      </c>
    </row>
    <row r="43" spans="1:7" ht="12.75">
      <c r="A43" s="8">
        <v>32</v>
      </c>
      <c r="B43" s="5" t="s">
        <v>17</v>
      </c>
      <c r="C43" s="20" t="s">
        <v>16</v>
      </c>
      <c r="D43" s="26"/>
      <c r="E43" s="11">
        <f>E44</f>
        <v>1500000</v>
      </c>
      <c r="F43" s="11">
        <f>F44</f>
        <v>1500000</v>
      </c>
      <c r="G43" s="11">
        <f>G44</f>
        <v>1500000</v>
      </c>
    </row>
    <row r="44" spans="1:7" ht="23.25" customHeight="1">
      <c r="A44" s="8">
        <v>33</v>
      </c>
      <c r="B44" s="5" t="s">
        <v>18</v>
      </c>
      <c r="C44" s="19" t="s">
        <v>65</v>
      </c>
      <c r="D44" s="26">
        <v>50</v>
      </c>
      <c r="E44" s="11">
        <f>SUM(E45)</f>
        <v>1500000</v>
      </c>
      <c r="F44" s="11">
        <f>SUM(F45)</f>
        <v>1500000</v>
      </c>
      <c r="G44" s="11">
        <f>SUM(G45)</f>
        <v>1500000</v>
      </c>
    </row>
    <row r="45" spans="1:7" ht="21.75" customHeight="1">
      <c r="A45" s="8">
        <v>34</v>
      </c>
      <c r="B45" s="5" t="s">
        <v>137</v>
      </c>
      <c r="C45" s="19" t="s">
        <v>19</v>
      </c>
      <c r="D45" s="26">
        <v>50</v>
      </c>
      <c r="E45" s="11">
        <f>SUM(E46:E46)</f>
        <v>1500000</v>
      </c>
      <c r="F45" s="11">
        <v>1500000</v>
      </c>
      <c r="G45" s="11">
        <v>1500000</v>
      </c>
    </row>
    <row r="46" spans="1:7" ht="23.25" customHeight="1">
      <c r="A46" s="8">
        <v>35</v>
      </c>
      <c r="B46" s="5" t="s">
        <v>135</v>
      </c>
      <c r="C46" s="19" t="s">
        <v>4</v>
      </c>
      <c r="D46" s="26">
        <v>50</v>
      </c>
      <c r="E46" s="13">
        <v>1500000</v>
      </c>
      <c r="F46" s="13">
        <v>1500000</v>
      </c>
      <c r="G46" s="13">
        <v>1500000</v>
      </c>
    </row>
    <row r="47" spans="1:7" ht="12.75">
      <c r="A47" s="8">
        <f t="shared" si="0"/>
        <v>36</v>
      </c>
      <c r="B47" s="5" t="s">
        <v>21</v>
      </c>
      <c r="C47" s="20" t="s">
        <v>20</v>
      </c>
      <c r="D47" s="20"/>
      <c r="E47" s="11"/>
      <c r="F47" s="11"/>
      <c r="G47" s="11"/>
    </row>
    <row r="48" spans="1:7" ht="15" customHeight="1">
      <c r="A48" s="8">
        <v>37</v>
      </c>
      <c r="B48" s="5" t="s">
        <v>41</v>
      </c>
      <c r="C48" s="19" t="s">
        <v>42</v>
      </c>
      <c r="D48" s="25">
        <v>100</v>
      </c>
      <c r="E48" s="11">
        <f>SUM(E49)</f>
        <v>0</v>
      </c>
      <c r="F48" s="11">
        <f>SUM(F49)</f>
        <v>0</v>
      </c>
      <c r="G48" s="11">
        <f>SUM(G49)</f>
        <v>0</v>
      </c>
    </row>
    <row r="49" spans="1:7" ht="23.25" customHeight="1">
      <c r="A49" s="8">
        <f t="shared" si="0"/>
        <v>38</v>
      </c>
      <c r="B49" s="5" t="s">
        <v>138</v>
      </c>
      <c r="C49" s="19" t="s">
        <v>110</v>
      </c>
      <c r="D49" s="25">
        <v>100</v>
      </c>
      <c r="E49" s="13">
        <v>0</v>
      </c>
      <c r="F49" s="13">
        <v>0</v>
      </c>
      <c r="G49" s="13">
        <v>0</v>
      </c>
    </row>
    <row r="50" spans="1:7" ht="12.75">
      <c r="A50" s="8">
        <v>39</v>
      </c>
      <c r="B50" s="5" t="s">
        <v>23</v>
      </c>
      <c r="C50" s="20" t="s">
        <v>22</v>
      </c>
      <c r="D50" s="26"/>
      <c r="E50" s="11">
        <f>SUM(E51)</f>
        <v>0</v>
      </c>
      <c r="F50" s="11">
        <f>SUM(F51)</f>
        <v>0</v>
      </c>
      <c r="G50" s="11">
        <f>SUM(G51)</f>
        <v>0</v>
      </c>
    </row>
    <row r="51" spans="1:7" ht="33.75" customHeight="1">
      <c r="A51" s="8">
        <f t="shared" si="0"/>
        <v>40</v>
      </c>
      <c r="B51" s="5" t="s">
        <v>139</v>
      </c>
      <c r="C51" s="19" t="s">
        <v>111</v>
      </c>
      <c r="D51" s="25">
        <v>100</v>
      </c>
      <c r="E51" s="13">
        <v>0</v>
      </c>
      <c r="F51" s="13">
        <v>0</v>
      </c>
      <c r="G51" s="13">
        <v>0</v>
      </c>
    </row>
    <row r="52" spans="1:7" ht="24.75" customHeight="1">
      <c r="A52" s="8">
        <v>41</v>
      </c>
      <c r="B52" s="5" t="s">
        <v>3</v>
      </c>
      <c r="C52" s="19" t="s">
        <v>2</v>
      </c>
      <c r="D52" s="25">
        <v>100</v>
      </c>
      <c r="E52" s="11">
        <f>SUM(E53)</f>
        <v>0</v>
      </c>
      <c r="F52" s="11">
        <f>SUM(F53)</f>
        <v>0</v>
      </c>
      <c r="G52" s="11">
        <f>SUM(G53)</f>
        <v>0</v>
      </c>
    </row>
    <row r="53" spans="1:7" ht="34.5" customHeight="1">
      <c r="A53" s="8">
        <v>42</v>
      </c>
      <c r="B53" s="5" t="s">
        <v>140</v>
      </c>
      <c r="C53" s="19" t="s">
        <v>112</v>
      </c>
      <c r="D53" s="25">
        <v>100</v>
      </c>
      <c r="E53" s="13"/>
      <c r="F53" s="13"/>
      <c r="G53" s="13"/>
    </row>
    <row r="54" spans="1:7" ht="22.5">
      <c r="A54" s="8">
        <v>43</v>
      </c>
      <c r="B54" s="5" t="s">
        <v>25</v>
      </c>
      <c r="C54" s="20" t="s">
        <v>24</v>
      </c>
      <c r="D54" s="26">
        <v>100</v>
      </c>
      <c r="E54" s="11">
        <f>SUM(E55)</f>
        <v>0</v>
      </c>
      <c r="F54" s="11">
        <f>SUM(F55)</f>
        <v>0</v>
      </c>
      <c r="G54" s="11">
        <f>SUM(G55)</f>
        <v>0</v>
      </c>
    </row>
    <row r="55" spans="1:7" ht="23.25" customHeight="1">
      <c r="A55" s="8">
        <f aca="true" t="shared" si="2" ref="A55:A70">A54+1</f>
        <v>44</v>
      </c>
      <c r="B55" s="5" t="s">
        <v>141</v>
      </c>
      <c r="C55" s="19" t="s">
        <v>113</v>
      </c>
      <c r="D55" s="25">
        <v>100</v>
      </c>
      <c r="E55" s="13"/>
      <c r="F55" s="13"/>
      <c r="G55" s="13"/>
    </row>
    <row r="56" spans="1:7" ht="12.75">
      <c r="A56" s="8">
        <f t="shared" si="2"/>
        <v>45</v>
      </c>
      <c r="B56" s="5" t="s">
        <v>27</v>
      </c>
      <c r="C56" s="20" t="s">
        <v>26</v>
      </c>
      <c r="D56" s="26">
        <v>100</v>
      </c>
      <c r="E56" s="11">
        <f>SUM(E59+E57)</f>
        <v>0</v>
      </c>
      <c r="F56" s="11">
        <f>SUM(F59+F57)</f>
        <v>0</v>
      </c>
      <c r="G56" s="11">
        <f>SUM(G59+G57)</f>
        <v>0</v>
      </c>
    </row>
    <row r="57" spans="1:7" ht="12.75">
      <c r="A57" s="8">
        <f t="shared" si="2"/>
        <v>46</v>
      </c>
      <c r="B57" s="5" t="s">
        <v>29</v>
      </c>
      <c r="C57" s="19" t="s">
        <v>28</v>
      </c>
      <c r="D57" s="25">
        <v>100</v>
      </c>
      <c r="E57" s="11">
        <f>SUM(E58)</f>
        <v>0</v>
      </c>
      <c r="F57" s="11">
        <f>SUM(F58)</f>
        <v>0</v>
      </c>
      <c r="G57" s="11">
        <f>SUM(G58)</f>
        <v>0</v>
      </c>
    </row>
    <row r="58" spans="1:7" ht="12.75">
      <c r="A58" s="8">
        <f t="shared" si="2"/>
        <v>47</v>
      </c>
      <c r="B58" s="5" t="s">
        <v>142</v>
      </c>
      <c r="C58" s="19" t="s">
        <v>114</v>
      </c>
      <c r="D58" s="25">
        <v>100</v>
      </c>
      <c r="E58" s="13">
        <v>0</v>
      </c>
      <c r="F58" s="13">
        <v>0</v>
      </c>
      <c r="G58" s="13">
        <v>0</v>
      </c>
    </row>
    <row r="59" spans="1:7" ht="12.75">
      <c r="A59" s="8">
        <f t="shared" si="2"/>
        <v>48</v>
      </c>
      <c r="B59" s="5" t="s">
        <v>31</v>
      </c>
      <c r="C59" s="19" t="s">
        <v>30</v>
      </c>
      <c r="D59" s="25">
        <v>100</v>
      </c>
      <c r="E59" s="11">
        <f>SUM(E60)</f>
        <v>0</v>
      </c>
      <c r="F59" s="11">
        <f>SUM(F60)</f>
        <v>0</v>
      </c>
      <c r="G59" s="11">
        <f>SUM(G60)</f>
        <v>0</v>
      </c>
    </row>
    <row r="60" spans="1:7" ht="12.75">
      <c r="A60" s="8">
        <f t="shared" si="2"/>
        <v>49</v>
      </c>
      <c r="B60" s="5" t="s">
        <v>143</v>
      </c>
      <c r="C60" s="19" t="s">
        <v>115</v>
      </c>
      <c r="D60" s="25">
        <v>100</v>
      </c>
      <c r="E60" s="13">
        <v>0</v>
      </c>
      <c r="F60" s="13">
        <v>0</v>
      </c>
      <c r="G60" s="13">
        <v>0</v>
      </c>
    </row>
    <row r="61" spans="1:7" ht="12.75">
      <c r="A61" s="8">
        <f t="shared" si="2"/>
        <v>50</v>
      </c>
      <c r="B61" s="5" t="s">
        <v>33</v>
      </c>
      <c r="C61" s="20" t="s">
        <v>32</v>
      </c>
      <c r="D61" s="20"/>
      <c r="E61" s="11">
        <f>SUM(E62+E74+E76+E81)</f>
        <v>3615507.85</v>
      </c>
      <c r="F61" s="11">
        <f>SUM(F62+F74+F76+F81)</f>
        <v>2874076</v>
      </c>
      <c r="G61" s="11">
        <f>SUM(G62+G74+G76+G81)</f>
        <v>2874076</v>
      </c>
    </row>
    <row r="62" spans="1:7" ht="10.5" customHeight="1">
      <c r="A62" s="8">
        <f t="shared" si="2"/>
        <v>51</v>
      </c>
      <c r="B62" s="5" t="s">
        <v>44</v>
      </c>
      <c r="C62" s="19" t="s">
        <v>45</v>
      </c>
      <c r="D62" s="19"/>
      <c r="E62" s="11">
        <f>E63</f>
        <v>3592582</v>
      </c>
      <c r="F62" s="11">
        <f>F63</f>
        <v>2874076</v>
      </c>
      <c r="G62" s="11">
        <f>G63</f>
        <v>2874076</v>
      </c>
    </row>
    <row r="63" spans="1:7" ht="12.75">
      <c r="A63" s="8">
        <f t="shared" si="2"/>
        <v>52</v>
      </c>
      <c r="B63" s="5" t="s">
        <v>46</v>
      </c>
      <c r="C63" s="19" t="s">
        <v>47</v>
      </c>
      <c r="D63" s="19"/>
      <c r="E63" s="11">
        <f>SUM(E65:E65)</f>
        <v>3592582</v>
      </c>
      <c r="F63" s="11">
        <f>SUM(F65:F65)</f>
        <v>2874076</v>
      </c>
      <c r="G63" s="11">
        <f>SUM(G65:G65)</f>
        <v>2874076</v>
      </c>
    </row>
    <row r="64" spans="1:7" ht="12.75">
      <c r="A64" s="8">
        <f t="shared" si="2"/>
        <v>53</v>
      </c>
      <c r="B64" s="5" t="s">
        <v>48</v>
      </c>
      <c r="C64" s="19" t="s">
        <v>49</v>
      </c>
      <c r="D64" s="19"/>
      <c r="E64" s="11"/>
      <c r="F64" s="11"/>
      <c r="G64" s="11"/>
    </row>
    <row r="65" spans="1:7" ht="22.5">
      <c r="A65" s="8">
        <f t="shared" si="2"/>
        <v>54</v>
      </c>
      <c r="B65" s="5" t="s">
        <v>144</v>
      </c>
      <c r="C65" s="20" t="s">
        <v>116</v>
      </c>
      <c r="D65" s="20"/>
      <c r="E65" s="11">
        <v>3592582</v>
      </c>
      <c r="F65" s="11">
        <v>2874076</v>
      </c>
      <c r="G65" s="11">
        <v>2874076</v>
      </c>
    </row>
    <row r="66" spans="1:7" ht="22.5">
      <c r="A66" s="8">
        <v>55</v>
      </c>
      <c r="B66" s="5" t="s">
        <v>50</v>
      </c>
      <c r="C66" s="19" t="s">
        <v>51</v>
      </c>
      <c r="D66" s="19"/>
      <c r="E66" s="11"/>
      <c r="F66" s="11"/>
      <c r="G66" s="11"/>
    </row>
    <row r="67" spans="1:7" ht="24" customHeight="1">
      <c r="A67" s="8">
        <v>56</v>
      </c>
      <c r="B67" s="5" t="s">
        <v>118</v>
      </c>
      <c r="C67" s="19" t="s">
        <v>117</v>
      </c>
      <c r="D67" s="19"/>
      <c r="E67" s="13">
        <v>0</v>
      </c>
      <c r="F67" s="13">
        <v>0</v>
      </c>
      <c r="G67" s="13">
        <v>0</v>
      </c>
    </row>
    <row r="68" spans="1:7" ht="12.75">
      <c r="A68" s="8">
        <v>57</v>
      </c>
      <c r="B68" s="5" t="s">
        <v>52</v>
      </c>
      <c r="C68" s="20" t="s">
        <v>53</v>
      </c>
      <c r="D68" s="20"/>
      <c r="E68" s="11"/>
      <c r="F68" s="11"/>
      <c r="G68" s="11"/>
    </row>
    <row r="69" spans="1:7" ht="12.75">
      <c r="A69" s="8">
        <f>A68+1</f>
        <v>58</v>
      </c>
      <c r="B69" s="5" t="s">
        <v>145</v>
      </c>
      <c r="C69" s="19" t="s">
        <v>119</v>
      </c>
      <c r="D69" s="19"/>
      <c r="E69" s="13"/>
      <c r="F69" s="13"/>
      <c r="G69" s="13"/>
    </row>
    <row r="70" spans="1:7" ht="22.5">
      <c r="A70" s="8">
        <f t="shared" si="2"/>
        <v>59</v>
      </c>
      <c r="B70" s="5" t="s">
        <v>54</v>
      </c>
      <c r="C70" s="20" t="s">
        <v>55</v>
      </c>
      <c r="D70" s="20"/>
      <c r="E70" s="13">
        <v>71475.72</v>
      </c>
      <c r="F70" s="13">
        <v>71475.72</v>
      </c>
      <c r="G70" s="13">
        <v>71475.72</v>
      </c>
    </row>
    <row r="71" spans="1:7" ht="22.5">
      <c r="A71" s="8">
        <v>60</v>
      </c>
      <c r="B71" s="5" t="s">
        <v>147</v>
      </c>
      <c r="C71" s="19" t="s">
        <v>146</v>
      </c>
      <c r="D71" s="19"/>
      <c r="E71" s="13">
        <v>71475.72</v>
      </c>
      <c r="F71" s="13">
        <v>71475.72</v>
      </c>
      <c r="G71" s="13">
        <v>71475.72</v>
      </c>
    </row>
    <row r="72" spans="1:7" ht="12.75">
      <c r="A72" s="8">
        <v>61</v>
      </c>
      <c r="B72" s="5" t="s">
        <v>156</v>
      </c>
      <c r="C72" s="20" t="s">
        <v>56</v>
      </c>
      <c r="D72" s="20"/>
      <c r="E72" s="11">
        <f>SUM(E73)</f>
        <v>11093900</v>
      </c>
      <c r="F72" s="11">
        <f>SUM(F73)</f>
        <v>0</v>
      </c>
      <c r="G72" s="11">
        <f>SUM(G73)</f>
        <v>0</v>
      </c>
    </row>
    <row r="73" spans="1:7" ht="14.25" customHeight="1">
      <c r="A73" s="8">
        <f>A72+1</f>
        <v>62</v>
      </c>
      <c r="B73" s="5" t="s">
        <v>148</v>
      </c>
      <c r="C73" s="19" t="s">
        <v>120</v>
      </c>
      <c r="D73" s="19"/>
      <c r="E73" s="13">
        <v>11093900</v>
      </c>
      <c r="F73" s="13">
        <v>0</v>
      </c>
      <c r="G73" s="13">
        <v>0</v>
      </c>
    </row>
    <row r="74" spans="1:7" ht="12.75">
      <c r="A74" s="8">
        <v>63</v>
      </c>
      <c r="B74" s="5" t="s">
        <v>57</v>
      </c>
      <c r="C74" s="20" t="s">
        <v>58</v>
      </c>
      <c r="D74" s="20"/>
      <c r="E74" s="11">
        <f>SUM(E75)</f>
        <v>0</v>
      </c>
      <c r="F74" s="11">
        <f>SUM(F75)</f>
        <v>0</v>
      </c>
      <c r="G74" s="11"/>
    </row>
    <row r="75" spans="1:7" ht="12.75">
      <c r="A75" s="8">
        <f>A74+1</f>
        <v>64</v>
      </c>
      <c r="B75" s="5" t="s">
        <v>150</v>
      </c>
      <c r="C75" s="19" t="s">
        <v>149</v>
      </c>
      <c r="D75" s="19"/>
      <c r="E75" s="13">
        <v>0</v>
      </c>
      <c r="F75" s="13">
        <v>0</v>
      </c>
      <c r="G75" s="13"/>
    </row>
    <row r="76" spans="1:7" ht="33" customHeight="1">
      <c r="A76" s="8">
        <f>A75+1</f>
        <v>65</v>
      </c>
      <c r="B76" s="5" t="s">
        <v>59</v>
      </c>
      <c r="C76" s="19" t="s">
        <v>60</v>
      </c>
      <c r="D76" s="19"/>
      <c r="E76" s="11">
        <v>22925.85</v>
      </c>
      <c r="F76" s="11"/>
      <c r="G76" s="11"/>
    </row>
    <row r="77" spans="1:7" ht="33.75">
      <c r="A77" s="8">
        <v>66</v>
      </c>
      <c r="B77" s="5" t="s">
        <v>151</v>
      </c>
      <c r="C77" s="19" t="s">
        <v>152</v>
      </c>
      <c r="D77" s="19"/>
      <c r="E77" s="13">
        <v>22925.85</v>
      </c>
      <c r="F77" s="13">
        <v>0</v>
      </c>
      <c r="G77" s="13">
        <v>0</v>
      </c>
    </row>
    <row r="78" spans="1:7" ht="12.75" customHeight="1">
      <c r="A78" s="8">
        <v>67</v>
      </c>
      <c r="B78" s="5" t="s">
        <v>153</v>
      </c>
      <c r="C78" s="19" t="s">
        <v>121</v>
      </c>
      <c r="D78" s="19"/>
      <c r="E78" s="11"/>
      <c r="F78" s="11"/>
      <c r="G78" s="11"/>
    </row>
    <row r="79" spans="1:7" ht="21.75" customHeight="1">
      <c r="A79" s="8">
        <f>A78+1</f>
        <v>68</v>
      </c>
      <c r="B79" s="5" t="s">
        <v>123</v>
      </c>
      <c r="C79" s="19" t="s">
        <v>122</v>
      </c>
      <c r="D79" s="19"/>
      <c r="E79" s="11"/>
      <c r="F79" s="11"/>
      <c r="G79" s="11"/>
    </row>
    <row r="80" spans="1:7" ht="21" customHeight="1">
      <c r="A80" s="8">
        <f>A79+1</f>
        <v>69</v>
      </c>
      <c r="B80" s="5" t="s">
        <v>125</v>
      </c>
      <c r="C80" s="19" t="s">
        <v>124</v>
      </c>
      <c r="D80" s="19"/>
      <c r="E80" s="11"/>
      <c r="F80" s="11"/>
      <c r="G80" s="11"/>
    </row>
    <row r="81" spans="1:7" ht="22.5">
      <c r="A81" s="8">
        <v>70</v>
      </c>
      <c r="B81" s="5" t="s">
        <v>61</v>
      </c>
      <c r="C81" s="20" t="s">
        <v>66</v>
      </c>
      <c r="D81" s="20"/>
      <c r="E81" s="11">
        <f>SUM(E82)</f>
        <v>0</v>
      </c>
      <c r="F81" s="11">
        <f>SUM(F82)</f>
        <v>0</v>
      </c>
      <c r="G81" s="11">
        <f>SUM(G82)</f>
        <v>0</v>
      </c>
    </row>
    <row r="82" spans="1:7" ht="22.5">
      <c r="A82" s="8">
        <f>A81+1</f>
        <v>71</v>
      </c>
      <c r="B82" s="5" t="s">
        <v>127</v>
      </c>
      <c r="C82" s="19" t="s">
        <v>126</v>
      </c>
      <c r="D82" s="19"/>
      <c r="E82" s="13">
        <f>SUM(E83:E83)</f>
        <v>0</v>
      </c>
      <c r="F82" s="13">
        <f>SUM(F83:F83)</f>
        <v>0</v>
      </c>
      <c r="G82" s="13">
        <f>SUM(G83:G83)</f>
        <v>0</v>
      </c>
    </row>
    <row r="83" spans="1:7" ht="33.75">
      <c r="A83" s="8">
        <v>72</v>
      </c>
      <c r="B83" s="5" t="s">
        <v>154</v>
      </c>
      <c r="C83" s="19" t="s">
        <v>128</v>
      </c>
      <c r="D83" s="19"/>
      <c r="E83" s="13">
        <v>0</v>
      </c>
      <c r="F83" s="13">
        <v>0</v>
      </c>
      <c r="G83" s="13">
        <v>0</v>
      </c>
    </row>
    <row r="84" spans="1:7" ht="12.75">
      <c r="A84" s="8"/>
      <c r="B84" s="37" t="s">
        <v>7</v>
      </c>
      <c r="C84" s="38"/>
      <c r="D84" s="21"/>
      <c r="E84" s="10">
        <f>E14+E15+E16+E18+E29+E31+E32+E34+E37+E40+E43+E61+E70+E24+E72</f>
        <v>75364083.57</v>
      </c>
      <c r="F84" s="10">
        <f>F14+F15+F16+F18+F24+F28+F31+F32+F34+F37+F40+F43+F61+F70</f>
        <v>67367051.72</v>
      </c>
      <c r="G84" s="10">
        <f>G14+G15+G16+G18+G24+G28+G31+G32+G34+G37+G40+G43+G61+G70</f>
        <v>68802851.72</v>
      </c>
    </row>
  </sheetData>
  <sheetProtection/>
  <mergeCells count="12">
    <mergeCell ref="E2:G2"/>
    <mergeCell ref="B84:C84"/>
    <mergeCell ref="F9:F10"/>
    <mergeCell ref="C9:C10"/>
    <mergeCell ref="F4:G4"/>
    <mergeCell ref="F5:G5"/>
    <mergeCell ref="A9:A10"/>
    <mergeCell ref="A6:F6"/>
    <mergeCell ref="B9:B10"/>
    <mergeCell ref="E9:E10"/>
    <mergeCell ref="G9:G10"/>
    <mergeCell ref="A7:F7"/>
  </mergeCells>
  <printOptions/>
  <pageMargins left="1.1811023622047245" right="0.1968503937007874" top="0.3937007874015748" bottom="0.7874015748031497" header="0.5118110236220472" footer="0.5118110236220472"/>
  <pageSetup fitToHeight="0" fitToWidth="0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Гордеева В.П.</cp:lastModifiedBy>
  <cp:lastPrinted>2016-04-07T02:15:47Z</cp:lastPrinted>
  <dcterms:created xsi:type="dcterms:W3CDTF">1999-06-18T11:49:53Z</dcterms:created>
  <dcterms:modified xsi:type="dcterms:W3CDTF">2016-04-25T07:27:40Z</dcterms:modified>
  <cp:category/>
  <cp:version/>
  <cp:contentType/>
  <cp:contentStatus/>
</cp:coreProperties>
</file>